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moore\Downloads\"/>
    </mc:Choice>
  </mc:AlternateContent>
  <xr:revisionPtr revIDLastSave="0" documentId="8_{BB4F81F3-0139-4A03-9B9C-DC5C25E0BDC4}" xr6:coauthVersionLast="47" xr6:coauthVersionMax="47" xr10:uidLastSave="{00000000-0000-0000-0000-000000000000}"/>
  <bookViews>
    <workbookView xWindow="28680" yWindow="-120" windowWidth="29040" windowHeight="15840" xr2:uid="{1F00D191-EEDA-4287-B8D3-0B37F57DBAFC}"/>
  </bookViews>
  <sheets>
    <sheet name="Application" sheetId="1" r:id="rId1"/>
    <sheet name="Route Type Table"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3" i="1" l="1"/>
  <c r="G73" i="1"/>
  <c r="N72" i="1"/>
  <c r="K72" i="1"/>
  <c r="F72" i="1"/>
  <c r="N71" i="1"/>
  <c r="K71" i="1"/>
  <c r="F71" i="1"/>
  <c r="K70" i="1"/>
  <c r="F70" i="1"/>
  <c r="N70" i="1" s="1"/>
  <c r="N69" i="1"/>
  <c r="K69" i="1"/>
  <c r="F69" i="1"/>
  <c r="N68" i="1"/>
  <c r="K68" i="1"/>
  <c r="F68" i="1"/>
  <c r="N67" i="1"/>
  <c r="K67" i="1"/>
  <c r="F67" i="1"/>
  <c r="N66" i="1"/>
  <c r="K66" i="1"/>
  <c r="F66" i="1"/>
  <c r="N65" i="1"/>
  <c r="K65" i="1"/>
  <c r="F65" i="1"/>
  <c r="N64" i="1"/>
  <c r="K64" i="1"/>
  <c r="F64" i="1"/>
  <c r="N63" i="1"/>
  <c r="K63" i="1"/>
  <c r="F63" i="1"/>
  <c r="N62" i="1"/>
  <c r="K62" i="1"/>
  <c r="F62" i="1"/>
  <c r="N61" i="1"/>
  <c r="K61" i="1"/>
  <c r="F61" i="1"/>
  <c r="N60" i="1"/>
  <c r="K60" i="1"/>
  <c r="F60" i="1"/>
  <c r="N59" i="1"/>
  <c r="K59" i="1"/>
  <c r="F59" i="1"/>
  <c r="N58" i="1"/>
  <c r="K58" i="1"/>
  <c r="F58" i="1"/>
  <c r="N57" i="1"/>
  <c r="K57" i="1"/>
  <c r="F57" i="1"/>
  <c r="N56" i="1"/>
  <c r="K56" i="1"/>
  <c r="F56" i="1"/>
  <c r="N55" i="1"/>
  <c r="K55" i="1"/>
  <c r="F55" i="1"/>
  <c r="N54" i="1"/>
  <c r="K54" i="1"/>
  <c r="F54" i="1"/>
  <c r="N53" i="1"/>
  <c r="K53" i="1"/>
  <c r="F53" i="1"/>
  <c r="N52" i="1"/>
  <c r="K52" i="1"/>
  <c r="F52" i="1"/>
  <c r="N50" i="1"/>
  <c r="N51" i="1"/>
  <c r="N34" i="1"/>
  <c r="F33" i="1"/>
  <c r="N33" i="1" s="1"/>
  <c r="K33" i="1"/>
  <c r="F34" i="1"/>
  <c r="K34" i="1"/>
  <c r="K43" i="1" l="1"/>
  <c r="F35" i="1"/>
  <c r="N35" i="1" s="1"/>
  <c r="K35" i="1"/>
  <c r="F36" i="1"/>
  <c r="N36" i="1" s="1"/>
  <c r="K36" i="1"/>
  <c r="F37" i="1"/>
  <c r="N37" i="1" s="1"/>
  <c r="K37" i="1"/>
  <c r="F38" i="1"/>
  <c r="N38" i="1" s="1"/>
  <c r="K38" i="1"/>
  <c r="F39" i="1"/>
  <c r="N39" i="1" s="1"/>
  <c r="K39" i="1"/>
  <c r="F40" i="1"/>
  <c r="N40" i="1" s="1"/>
  <c r="K40" i="1"/>
  <c r="F41" i="1"/>
  <c r="N41" i="1" s="1"/>
  <c r="K41" i="1"/>
  <c r="F42" i="1"/>
  <c r="N42" i="1" s="1"/>
  <c r="K42" i="1"/>
  <c r="F43" i="1"/>
  <c r="N43" i="1" s="1"/>
  <c r="F44" i="1"/>
  <c r="N44" i="1" s="1"/>
  <c r="K44" i="1"/>
  <c r="F45" i="1"/>
  <c r="N45" i="1" s="1"/>
  <c r="K45" i="1"/>
  <c r="F46" i="1"/>
  <c r="N46" i="1" s="1"/>
  <c r="K46" i="1"/>
  <c r="F47" i="1"/>
  <c r="N47" i="1" s="1"/>
  <c r="K47" i="1"/>
  <c r="F48" i="1"/>
  <c r="N48" i="1" s="1"/>
  <c r="K48" i="1"/>
  <c r="F49" i="1"/>
  <c r="N49" i="1" s="1"/>
  <c r="K49" i="1"/>
  <c r="K50" i="1"/>
  <c r="K51" i="1"/>
  <c r="F50" i="1"/>
  <c r="F51" i="1"/>
  <c r="N73" i="1" l="1"/>
  <c r="K73" i="1"/>
  <c r="F73" i="1"/>
</calcChain>
</file>

<file path=xl/sharedStrings.xml><?xml version="1.0" encoding="utf-8"?>
<sst xmlns="http://schemas.openxmlformats.org/spreadsheetml/2006/main" count="63" uniqueCount="59">
  <si>
    <t>Name of School District:</t>
  </si>
  <si>
    <t>County-District Number:</t>
  </si>
  <si>
    <t>First School Year for Which Route Service Information Will be Reported:</t>
  </si>
  <si>
    <t>Days Operated</t>
  </si>
  <si>
    <t>Annual Mileage
([6] × [7])</t>
  </si>
  <si>
    <t>Annual Mileage
([2] × [3])</t>
  </si>
  <si>
    <t>Route Type</t>
  </si>
  <si>
    <t>Route ID</t>
  </si>
  <si>
    <t>Amount</t>
  </si>
  <si>
    <t xml:space="preserve">Section 2: Transportation Route Services Data </t>
  </si>
  <si>
    <t>Section 1: School District Information</t>
  </si>
  <si>
    <t>Application for the School Transportation Allotment for Route Services</t>
  </si>
  <si>
    <t>In this application, “school district,” and “district” mean a school district, county unit system, charter school, or other local education agency (LEA).</t>
  </si>
  <si>
    <t xml:space="preserve">Use this application to request approval for your school district to submit route service information for transportation allotment purposes. </t>
  </si>
  <si>
    <t>The application must be completed before the first school year for which route service information will be reported.</t>
  </si>
  <si>
    <t>Before completing this application, read the Texas Education Agency (TEA) School Transportation Allotment Handbook.</t>
  </si>
  <si>
    <t>The handbook prescribes requirements related to the transportation allotment and contains an explanation of the terms used in this application. It is available on the TEA School Transportation Funding web page.</t>
  </si>
  <si>
    <t>Telephone Number:</t>
  </si>
  <si>
    <t>Fax Number:</t>
  </si>
  <si>
    <t>Email Address:</t>
  </si>
  <si>
    <t>Section 3: District Certification</t>
  </si>
  <si>
    <t>I certify that:</t>
  </si>
  <si>
    <t>2. The school district will comply with all handbook requirements and applicable laws and regulations in providing student transportation or contracting for the provision of that transportation, and</t>
  </si>
  <si>
    <t>1. I have read the TEA School Transportation Allotment Handbook,</t>
  </si>
  <si>
    <t>3. I understand that it is my school district's responsibility to ensure that any contractor it employs to provide student transportation complies with all applicable requirements, laws, and regulations.</t>
  </si>
  <si>
    <t>Superintendent Name (Printed):</t>
  </si>
  <si>
    <t>Name of District Contact Person:</t>
  </si>
  <si>
    <t>Contact's Phone Number:</t>
  </si>
  <si>
    <t>Contact's Email Address:</t>
  </si>
  <si>
    <r>
      <t xml:space="preserve">   Type "</t>
    </r>
    <r>
      <rPr>
        <b/>
        <sz val="11"/>
        <color theme="1"/>
        <rFont val="Calibri"/>
        <family val="2"/>
        <scheme val="minor"/>
      </rPr>
      <t>NA</t>
    </r>
    <r>
      <rPr>
        <sz val="11"/>
        <color theme="1"/>
        <rFont val="Calibri"/>
        <family val="2"/>
        <scheme val="minor"/>
      </rPr>
      <t>" if the school district is not contracting student transportation.</t>
    </r>
  </si>
  <si>
    <t>Superintendent Signature and Date:</t>
  </si>
  <si>
    <t>Complete the table below by providing your district's transportation data.</t>
  </si>
  <si>
    <t>Refer to the coded items below to accurately select the appropriate Route Type</t>
  </si>
  <si>
    <r>
      <rPr>
        <b/>
        <sz val="11"/>
        <color theme="1"/>
        <rFont val="Calibri"/>
        <family val="2"/>
        <scheme val="minor"/>
      </rPr>
      <t xml:space="preserve">REG-H&amp;S -- </t>
    </r>
    <r>
      <rPr>
        <sz val="11"/>
        <color theme="1"/>
        <rFont val="Calibri"/>
        <family val="2"/>
        <scheme val="minor"/>
      </rPr>
      <t xml:space="preserve">Regular Route Service: To and from School (Home-to-School and School-to-Home) - if your district plans to provide regular route service to transport </t>
    </r>
    <r>
      <rPr>
        <b/>
        <sz val="11"/>
        <color theme="1"/>
        <rFont val="Calibri"/>
        <family val="2"/>
        <scheme val="minor"/>
      </rPr>
      <t>regular-program students to and from school</t>
    </r>
  </si>
  <si>
    <r>
      <rPr>
        <b/>
        <sz val="11"/>
        <color theme="1"/>
        <rFont val="Calibri"/>
        <family val="2"/>
        <scheme val="minor"/>
      </rPr>
      <t>REG-Acad</t>
    </r>
    <r>
      <rPr>
        <sz val="11"/>
        <color theme="1"/>
        <rFont val="Calibri"/>
        <family val="2"/>
        <scheme val="minor"/>
      </rPr>
      <t xml:space="preserve"> -- Regular Route Service: Transportation to and from Academic Courses - if your district plans to provide regular route service to transport regular-program students during the school day between the students’ campus of attendance and another instructional site for the students to attend required courses that are not available at the campus of attendance</t>
    </r>
  </si>
  <si>
    <r>
      <rPr>
        <b/>
        <sz val="11"/>
        <color theme="1"/>
        <rFont val="Calibri"/>
        <family val="2"/>
        <scheme val="minor"/>
      </rPr>
      <t>SPED-Aux</t>
    </r>
    <r>
      <rPr>
        <sz val="11"/>
        <color theme="1"/>
        <rFont val="Calibri"/>
        <family val="2"/>
        <scheme val="minor"/>
      </rPr>
      <t xml:space="preserve"> -- Special Route Service: Transportation for Auxiliary or Extended School Year (ESY) Services - if your district plans to provide special route service to transport special-program students to either prescribed services during the regular school year and school day or Extended School Year (ESY) services required by the students’ individualized education programs, use the following table to provide information about each planned route.</t>
    </r>
  </si>
  <si>
    <r>
      <rPr>
        <b/>
        <sz val="11"/>
        <color theme="1"/>
        <rFont val="Calibri"/>
        <family val="2"/>
        <scheme val="minor"/>
      </rPr>
      <t>SPED-H&amp;S</t>
    </r>
    <r>
      <rPr>
        <sz val="11"/>
        <color theme="1"/>
        <rFont val="Calibri"/>
        <family val="2"/>
        <scheme val="minor"/>
      </rPr>
      <t xml:space="preserve"> -- Special Route Service: Transportation to and from School - if your district plans to provide special route service to transport special-program students to and from school Special Route Service: Transportation to and from School (Home-to-School and School-to-Home)</t>
    </r>
  </si>
  <si>
    <r>
      <rPr>
        <b/>
        <sz val="11"/>
        <color theme="1"/>
        <rFont val="Calibri"/>
        <family val="2"/>
        <scheme val="minor"/>
      </rPr>
      <t xml:space="preserve">CTE -- </t>
    </r>
    <r>
      <rPr>
        <sz val="11"/>
        <color theme="1"/>
        <rFont val="Calibri"/>
        <family val="2"/>
        <scheme val="minor"/>
      </rPr>
      <t>Career and Technical Education Route Service - if your district plans to provide career and technical education (CTE) route service, which is transportation of regular- or special-program students during the school day to TEA-approved CTE courses not available at the students’ campus of attendance</t>
    </r>
  </si>
  <si>
    <r>
      <rPr>
        <b/>
        <sz val="11"/>
        <color theme="1"/>
        <rFont val="Calibri"/>
        <family val="2"/>
        <scheme val="minor"/>
      </rPr>
      <t xml:space="preserve">PVT -- </t>
    </r>
    <r>
      <rPr>
        <sz val="11"/>
        <color theme="1"/>
        <rFont val="Calibri"/>
        <family val="2"/>
        <scheme val="minor"/>
      </rPr>
      <t>Private Route Service: if your district plans to have private route service, which is transportation of regular- or special-program students to and from school by privately owned or commercial transportation</t>
    </r>
  </si>
  <si>
    <t>REG-H&amp;S</t>
  </si>
  <si>
    <t>SPED-H&amp;S</t>
  </si>
  <si>
    <t>REG-Acad</t>
  </si>
  <si>
    <t>SPED-Aux</t>
  </si>
  <si>
    <t>CTE</t>
  </si>
  <si>
    <t>PVT</t>
  </si>
  <si>
    <t>Rate per Mile</t>
  </si>
  <si>
    <t>Private</t>
  </si>
  <si>
    <t>IF(Total Annual Mileage*$0.25&lt;Average Daily Ridership*$816,Total Annual Mileage*$0.25,Average Daily Ridership*$816)</t>
  </si>
  <si>
    <t>Maximum Cost per Eligible Student Rider</t>
  </si>
  <si>
    <t>Name of Contractor (If District Is Contracting Student Transportation):</t>
  </si>
  <si>
    <t>Estimated Total Allotment</t>
  </si>
  <si>
    <t>Description</t>
  </si>
  <si>
    <t>Daily Mileage</t>
  </si>
  <si>
    <t>Average Daily Ridership</t>
  </si>
  <si>
    <r>
      <t xml:space="preserve">Two-or-More-Mile Service </t>
    </r>
    <r>
      <rPr>
        <b/>
        <u/>
        <sz val="11"/>
        <rFont val="Calibri"/>
        <family val="2"/>
      </rPr>
      <t>ONLY</t>
    </r>
  </si>
  <si>
    <r>
      <t xml:space="preserve">Two-or-More-Mile </t>
    </r>
    <r>
      <rPr>
        <b/>
        <u/>
        <sz val="11"/>
        <rFont val="Calibri"/>
        <family val="2"/>
      </rPr>
      <t>AND</t>
    </r>
    <r>
      <rPr>
        <b/>
        <sz val="11"/>
        <rFont val="Calibri"/>
        <family val="2"/>
      </rPr>
      <t xml:space="preserve"> Hazardous-Traffic-Area Service Combined</t>
    </r>
  </si>
  <si>
    <t>Totals</t>
  </si>
  <si>
    <t>Submit the completed application by email to:</t>
  </si>
  <si>
    <t>Schtrans@tea.texas.gov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</si>
</sst>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0\)"/>
    <numFmt numFmtId="165" formatCode="#,##0.0"/>
    <numFmt numFmtId="166" formatCode="&quot;$&quot;#,##0.00"/>
    <numFmt numFmtId="167" formatCode="000000"/>
    <numFmt numFmtId="168" formatCode="[&lt;=9999999]###\-####;\(###\)\ ###\-####"/>
  </numFmts>
  <fonts count="11" x14ac:knownFonts="1">
    <font>
      <sz val="11"/>
      <color theme="1"/>
      <name val="Calibri"/>
      <family val="2"/>
      <scheme val="minor"/>
    </font>
    <font>
      <sz val="18"/>
      <color theme="3"/>
      <name val="Calibri Light"/>
      <family val="2"/>
      <scheme val="major"/>
    </font>
    <font>
      <b/>
      <sz val="11"/>
      <color theme="1"/>
      <name val="Calibri"/>
      <family val="2"/>
      <scheme val="minor"/>
    </font>
    <font>
      <b/>
      <sz val="18"/>
      <color theme="4" tint="-0.249977111117893"/>
      <name val="Calibri"/>
      <family val="2"/>
      <scheme val="minor"/>
    </font>
    <font>
      <b/>
      <sz val="11"/>
      <color rgb="FF000000"/>
      <name val="Times New Roman"/>
      <family val="1"/>
    </font>
    <font>
      <sz val="11"/>
      <name val="Calibri"/>
      <family val="2"/>
    </font>
    <font>
      <b/>
      <sz val="11"/>
      <name val="Calibri"/>
      <family val="2"/>
    </font>
    <font>
      <b/>
      <u/>
      <sz val="11"/>
      <name val="Calibri"/>
      <family val="2"/>
    </font>
    <font>
      <b/>
      <sz val="11"/>
      <color rgb="FF000000"/>
      <name val="Calibri"/>
      <family val="2"/>
    </font>
    <font>
      <sz val="11"/>
      <color theme="0" tint="-0.499984740745262"/>
      <name val="Times New Roman"/>
      <family val="1"/>
    </font>
    <font>
      <u/>
      <sz val="11"/>
      <color theme="10"/>
      <name val="Calibri"/>
      <family val="2"/>
      <scheme val="minor"/>
    </font>
  </fonts>
  <fills count="3">
    <fill>
      <patternFill patternType="none"/>
    </fill>
    <fill>
      <patternFill patternType="gray125"/>
    </fill>
    <fill>
      <patternFill patternType="solid">
        <fgColor rgb="FFDADADA"/>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10" fillId="0" borderId="0" applyNumberFormat="0" applyFill="0" applyBorder="0" applyAlignment="0" applyProtection="0"/>
  </cellStyleXfs>
  <cellXfs count="50">
    <xf numFmtId="0" fontId="0" fillId="0" borderId="0" xfId="0"/>
    <xf numFmtId="0" fontId="3" fillId="0" borderId="0" xfId="1" applyFont="1" applyAlignment="1">
      <alignment vertical="top"/>
    </xf>
    <xf numFmtId="0" fontId="0" fillId="0" borderId="0" xfId="0" applyAlignment="1"/>
    <xf numFmtId="0" fontId="5" fillId="0" borderId="0" xfId="0" applyFont="1" applyAlignment="1">
      <alignment horizontal="left" vertical="top" wrapText="1" indent="1"/>
    </xf>
    <xf numFmtId="0" fontId="5" fillId="0" borderId="0" xfId="0" applyFont="1" applyAlignment="1">
      <alignment horizontal="left" vertical="top" wrapText="1" indent="2"/>
    </xf>
    <xf numFmtId="166" fontId="0" fillId="0" borderId="0" xfId="0" applyNumberFormat="1" applyAlignment="1">
      <alignment horizontal="center"/>
    </xf>
    <xf numFmtId="0" fontId="0" fillId="0" borderId="0" xfId="0" applyAlignment="1">
      <alignment horizontal="center" wrapText="1"/>
    </xf>
    <xf numFmtId="165" fontId="2" fillId="0" borderId="16" xfId="0" applyNumberFormat="1" applyFont="1" applyBorder="1" applyAlignment="1" applyProtection="1">
      <alignment horizontal="center"/>
    </xf>
    <xf numFmtId="3" fontId="2" fillId="0" borderId="16" xfId="0" applyNumberFormat="1" applyFont="1" applyBorder="1" applyAlignment="1" applyProtection="1">
      <alignment horizontal="center"/>
    </xf>
    <xf numFmtId="0" fontId="2" fillId="2" borderId="3" xfId="0" applyFont="1" applyFill="1" applyBorder="1" applyAlignment="1" applyProtection="1">
      <alignment horizontal="center" wrapText="1"/>
    </xf>
    <xf numFmtId="0" fontId="0" fillId="2" borderId="4" xfId="0" applyFont="1" applyFill="1" applyBorder="1" applyAlignment="1" applyProtection="1">
      <alignment wrapText="1"/>
    </xf>
    <xf numFmtId="0" fontId="0" fillId="2" borderId="13" xfId="0" applyFont="1" applyFill="1" applyBorder="1" applyAlignment="1" applyProtection="1">
      <alignment wrapText="1"/>
    </xf>
    <xf numFmtId="164" fontId="8" fillId="2" borderId="3" xfId="0" applyNumberFormat="1" applyFont="1" applyFill="1" applyBorder="1" applyAlignment="1" applyProtection="1">
      <alignment horizontal="center" vertical="top" shrinkToFit="1"/>
    </xf>
    <xf numFmtId="164" fontId="8" fillId="2" borderId="5" xfId="0" applyNumberFormat="1" applyFont="1" applyFill="1" applyBorder="1" applyAlignment="1" applyProtection="1">
      <alignment horizontal="center" vertical="top" shrinkToFit="1"/>
    </xf>
    <xf numFmtId="0" fontId="0" fillId="2" borderId="8" xfId="0" applyFont="1" applyFill="1" applyBorder="1" applyAlignment="1" applyProtection="1">
      <alignment wrapText="1"/>
    </xf>
    <xf numFmtId="164" fontId="8" fillId="2" borderId="11" xfId="0" applyNumberFormat="1" applyFont="1" applyFill="1" applyBorder="1" applyAlignment="1" applyProtection="1">
      <alignment horizontal="center" vertical="top" shrinkToFit="1"/>
    </xf>
    <xf numFmtId="164" fontId="8" fillId="2" borderId="9" xfId="0" applyNumberFormat="1" applyFont="1" applyFill="1" applyBorder="1" applyAlignment="1" applyProtection="1">
      <alignment horizontal="center" vertical="top" shrinkToFit="1"/>
    </xf>
    <xf numFmtId="0" fontId="0" fillId="2" borderId="12" xfId="0" applyFont="1" applyFill="1" applyBorder="1" applyAlignment="1" applyProtection="1">
      <alignment wrapText="1"/>
    </xf>
    <xf numFmtId="164" fontId="8" fillId="2" borderId="8" xfId="0" applyNumberFormat="1" applyFont="1" applyFill="1" applyBorder="1" applyAlignment="1" applyProtection="1">
      <alignment horizontal="center" vertical="top" shrinkToFit="1"/>
    </xf>
    <xf numFmtId="0" fontId="6" fillId="2" borderId="3" xfId="0" applyFont="1" applyFill="1" applyBorder="1" applyAlignment="1" applyProtection="1">
      <alignment horizontal="center" vertical="center"/>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0" fillId="0" borderId="3" xfId="0" applyFont="1" applyFill="1" applyBorder="1" applyAlignment="1" applyProtection="1">
      <protection locked="0"/>
    </xf>
    <xf numFmtId="0" fontId="0" fillId="0" borderId="3" xfId="0" applyFont="1" applyBorder="1" applyAlignment="1" applyProtection="1">
      <protection locked="0"/>
    </xf>
    <xf numFmtId="2" fontId="0" fillId="0" borderId="5" xfId="0" applyNumberFormat="1" applyFont="1" applyBorder="1" applyAlignment="1" applyProtection="1">
      <alignment horizontal="center"/>
      <protection locked="0"/>
    </xf>
    <xf numFmtId="1" fontId="0" fillId="0" borderId="3" xfId="0" applyNumberFormat="1" applyFont="1" applyBorder="1" applyAlignment="1" applyProtection="1">
      <alignment horizontal="center"/>
      <protection locked="0"/>
    </xf>
    <xf numFmtId="165" fontId="9" fillId="0" borderId="5" xfId="0" applyNumberFormat="1" applyFont="1" applyBorder="1" applyAlignment="1" applyProtection="1">
      <alignment horizontal="center"/>
    </xf>
    <xf numFmtId="3" fontId="0" fillId="0" borderId="3" xfId="0" applyNumberFormat="1" applyFont="1" applyBorder="1" applyAlignment="1" applyProtection="1">
      <alignment horizontal="center"/>
      <protection locked="0"/>
    </xf>
    <xf numFmtId="4" fontId="0" fillId="0" borderId="5" xfId="0" applyNumberFormat="1" applyFont="1" applyBorder="1" applyAlignment="1" applyProtection="1">
      <alignment horizontal="center"/>
      <protection locked="0"/>
    </xf>
    <xf numFmtId="4" fontId="0" fillId="0" borderId="9" xfId="0" applyNumberFormat="1" applyFont="1" applyBorder="1" applyAlignment="1" applyProtection="1">
      <alignment horizontal="center"/>
    </xf>
    <xf numFmtId="0" fontId="0" fillId="2" borderId="9" xfId="0" applyFont="1" applyFill="1" applyBorder="1" applyAlignment="1" applyProtection="1">
      <alignment wrapText="1"/>
    </xf>
    <xf numFmtId="0" fontId="0" fillId="2" borderId="11" xfId="0" applyFont="1" applyFill="1" applyBorder="1" applyAlignment="1" applyProtection="1">
      <alignment wrapText="1"/>
    </xf>
    <xf numFmtId="0" fontId="5" fillId="0" borderId="0" xfId="0" applyFont="1" applyAlignment="1">
      <alignment vertical="top" wrapText="1"/>
    </xf>
    <xf numFmtId="0" fontId="10" fillId="0" borderId="0" xfId="2" applyAlignment="1">
      <alignment horizontal="center" vertical="top" wrapText="1"/>
    </xf>
    <xf numFmtId="0" fontId="6" fillId="2" borderId="5" xfId="0" applyFont="1" applyFill="1" applyBorder="1" applyAlignment="1" applyProtection="1">
      <alignment horizontal="left" vertical="top" wrapText="1"/>
    </xf>
    <xf numFmtId="0" fontId="6" fillId="2" borderId="7" xfId="0" applyFont="1" applyFill="1" applyBorder="1" applyAlignment="1" applyProtection="1">
      <alignment horizontal="left" vertical="top" wrapText="1"/>
    </xf>
    <xf numFmtId="168" fontId="4" fillId="0" borderId="1" xfId="0" applyNumberFormat="1" applyFont="1" applyBorder="1" applyAlignment="1" applyProtection="1">
      <alignment horizontal="center" vertical="top"/>
      <protection locked="0"/>
    </xf>
    <xf numFmtId="0" fontId="4" fillId="0" borderId="1" xfId="0" applyFont="1" applyBorder="1" applyAlignment="1" applyProtection="1">
      <alignment horizontal="center" vertical="top"/>
      <protection locked="0"/>
    </xf>
    <xf numFmtId="0" fontId="2" fillId="2" borderId="5" xfId="0" applyFont="1" applyFill="1" applyBorder="1" applyAlignment="1" applyProtection="1">
      <alignment horizontal="center" wrapText="1"/>
    </xf>
    <xf numFmtId="0" fontId="2" fillId="2" borderId="7" xfId="0" applyFont="1" applyFill="1" applyBorder="1" applyAlignment="1" applyProtection="1">
      <alignment horizontal="center" wrapText="1"/>
    </xf>
    <xf numFmtId="167" fontId="4" fillId="0" borderId="1" xfId="0" applyNumberFormat="1" applyFont="1" applyBorder="1" applyAlignment="1" applyProtection="1">
      <alignment horizontal="center" vertical="top"/>
      <protection locked="0"/>
    </xf>
    <xf numFmtId="0" fontId="6" fillId="2" borderId="5" xfId="0" applyFont="1" applyFill="1" applyBorder="1" applyAlignment="1" applyProtection="1">
      <alignment horizontal="center" vertical="top" wrapText="1"/>
    </xf>
    <xf numFmtId="0" fontId="6" fillId="2" borderId="6" xfId="0" applyFont="1" applyFill="1" applyBorder="1" applyAlignment="1" applyProtection="1">
      <alignment horizontal="center" vertical="top" wrapText="1"/>
    </xf>
    <xf numFmtId="0" fontId="6" fillId="2" borderId="7" xfId="0" applyFont="1" applyFill="1" applyBorder="1" applyAlignment="1" applyProtection="1">
      <alignment horizontal="center" vertical="top" wrapText="1"/>
    </xf>
    <xf numFmtId="0" fontId="6" fillId="2" borderId="14" xfId="0" applyFont="1" applyFill="1" applyBorder="1" applyAlignment="1" applyProtection="1">
      <alignment horizontal="center" vertical="top" wrapText="1"/>
    </xf>
    <xf numFmtId="0" fontId="6" fillId="2" borderId="2" xfId="0" applyFont="1" applyFill="1" applyBorder="1" applyAlignment="1" applyProtection="1">
      <alignment horizontal="center" vertical="top" wrapText="1"/>
    </xf>
    <xf numFmtId="0" fontId="6" fillId="2" borderId="15" xfId="0" applyFont="1" applyFill="1" applyBorder="1" applyAlignment="1" applyProtection="1">
      <alignment horizontal="center" vertical="top" wrapText="1"/>
    </xf>
    <xf numFmtId="3" fontId="0" fillId="2" borderId="5" xfId="0" applyNumberFormat="1" applyFont="1" applyFill="1" applyBorder="1" applyAlignment="1" applyProtection="1">
      <alignment horizontal="center"/>
    </xf>
    <xf numFmtId="3" fontId="0" fillId="2" borderId="7" xfId="0" applyNumberFormat="1" applyFont="1" applyFill="1" applyBorder="1" applyAlignment="1" applyProtection="1">
      <alignment horizontal="center"/>
    </xf>
  </cellXfs>
  <cellStyles count="3">
    <cellStyle name="Hyperlink" xfId="2" builtinId="8"/>
    <cellStyle name="Normal" xfId="0" builtinId="0"/>
    <cellStyle name="Title" xfId="1" builtinId="15"/>
  </cellStyles>
  <dxfs count="2">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chtrans@tea.texas.gov" TargetMode="External"/><Relationship Id="rId1" Type="http://schemas.openxmlformats.org/officeDocument/2006/relationships/hyperlink" Target="mailto:Schtrans@tea.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356FB-A225-48EB-912B-7DC644A4FBD2}">
  <dimension ref="A1:W85"/>
  <sheetViews>
    <sheetView tabSelected="1" topLeftCell="A7" zoomScale="80" zoomScaleNormal="80" workbookViewId="0">
      <selection activeCell="A8" sqref="A8"/>
    </sheetView>
  </sheetViews>
  <sheetFormatPr defaultColWidth="9.1796875" defaultRowHeight="14.5" x14ac:dyDescent="0.35"/>
  <cols>
    <col min="1" max="5" width="10.453125" style="2" customWidth="1"/>
    <col min="6" max="7" width="13.54296875" style="2" customWidth="1"/>
    <col min="8" max="10" width="10.453125" style="2" customWidth="1"/>
    <col min="11" max="12" width="13.54296875" style="2" customWidth="1"/>
    <col min="13" max="13" width="10.453125" style="2" customWidth="1"/>
    <col min="14" max="14" width="23.08984375" style="2" customWidth="1"/>
    <col min="15" max="15" width="9.1796875" style="2"/>
    <col min="16" max="16" width="9.81640625" style="2" bestFit="1" customWidth="1"/>
    <col min="17" max="16384" width="9.1796875" style="2"/>
  </cols>
  <sheetData>
    <row r="1" spans="1:22" ht="23.5" x14ac:dyDescent="0.35">
      <c r="A1" s="1" t="s">
        <v>11</v>
      </c>
    </row>
    <row r="2" spans="1:22" x14ac:dyDescent="0.35">
      <c r="A2" s="2" t="s">
        <v>12</v>
      </c>
    </row>
    <row r="3" spans="1:22" x14ac:dyDescent="0.35">
      <c r="A3" s="2" t="s">
        <v>13</v>
      </c>
    </row>
    <row r="4" spans="1:22" x14ac:dyDescent="0.35">
      <c r="A4" s="2" t="s">
        <v>14</v>
      </c>
    </row>
    <row r="5" spans="1:22" x14ac:dyDescent="0.35">
      <c r="A5" s="2" t="s">
        <v>15</v>
      </c>
    </row>
    <row r="6" spans="1:22" x14ac:dyDescent="0.35">
      <c r="A6" s="2" t="s">
        <v>16</v>
      </c>
    </row>
    <row r="8" spans="1:22" ht="14.5" customHeight="1" x14ac:dyDescent="0.35">
      <c r="A8" s="2" t="s">
        <v>57</v>
      </c>
      <c r="E8" s="34" t="s">
        <v>58</v>
      </c>
      <c r="F8" s="34"/>
      <c r="G8" s="33"/>
      <c r="H8" s="33"/>
    </row>
    <row r="9" spans="1:22" x14ac:dyDescent="0.35">
      <c r="A9" s="3"/>
      <c r="B9" s="3"/>
      <c r="C9" s="3"/>
      <c r="D9" s="4"/>
      <c r="E9" s="4"/>
      <c r="F9" s="4"/>
      <c r="G9" s="4"/>
    </row>
    <row r="10" spans="1:22" ht="23.5" x14ac:dyDescent="0.35">
      <c r="A10" s="1" t="s">
        <v>10</v>
      </c>
    </row>
    <row r="11" spans="1:22" x14ac:dyDescent="0.35">
      <c r="A11" s="2" t="s">
        <v>0</v>
      </c>
      <c r="D11" s="38"/>
      <c r="E11" s="38"/>
      <c r="F11" s="38"/>
      <c r="G11" s="38"/>
      <c r="H11"/>
      <c r="I11"/>
      <c r="J11"/>
      <c r="K11"/>
      <c r="L11"/>
      <c r="M11"/>
      <c r="N11"/>
      <c r="O11"/>
      <c r="P11"/>
      <c r="Q11"/>
      <c r="R11"/>
      <c r="S11"/>
      <c r="T11"/>
      <c r="U11"/>
      <c r="V11"/>
    </row>
    <row r="12" spans="1:22" x14ac:dyDescent="0.35">
      <c r="A12" s="2" t="s">
        <v>1</v>
      </c>
      <c r="D12" s="41"/>
      <c r="E12" s="41"/>
      <c r="F12" s="41"/>
      <c r="G12" s="41"/>
    </row>
    <row r="13" spans="1:22" x14ac:dyDescent="0.35">
      <c r="A13" s="2" t="s">
        <v>2</v>
      </c>
      <c r="G13" s="38"/>
      <c r="H13" s="38"/>
      <c r="I13" s="38"/>
      <c r="J13" s="38"/>
    </row>
    <row r="14" spans="1:22" x14ac:dyDescent="0.35">
      <c r="A14" s="2" t="s">
        <v>26</v>
      </c>
      <c r="D14" s="38"/>
      <c r="E14" s="38"/>
      <c r="F14" s="38"/>
      <c r="G14" s="38"/>
    </row>
    <row r="15" spans="1:22" x14ac:dyDescent="0.35">
      <c r="A15" s="2" t="s">
        <v>27</v>
      </c>
      <c r="D15" s="37"/>
      <c r="E15" s="37"/>
      <c r="F15" s="37"/>
      <c r="G15" s="37"/>
    </row>
    <row r="16" spans="1:22" x14ac:dyDescent="0.35">
      <c r="A16" s="2" t="s">
        <v>28</v>
      </c>
      <c r="D16" s="38"/>
      <c r="E16" s="38"/>
      <c r="F16" s="38"/>
      <c r="G16" s="38"/>
    </row>
    <row r="17" spans="1:14" x14ac:dyDescent="0.35">
      <c r="A17" s="2" t="s">
        <v>49</v>
      </c>
      <c r="G17" s="38"/>
      <c r="H17" s="38"/>
      <c r="I17" s="38"/>
      <c r="J17" s="38"/>
    </row>
    <row r="18" spans="1:14" x14ac:dyDescent="0.35">
      <c r="A18" s="2" t="s">
        <v>29</v>
      </c>
    </row>
    <row r="20" spans="1:14" ht="23.5" x14ac:dyDescent="0.35">
      <c r="A20" s="1" t="s">
        <v>9</v>
      </c>
    </row>
    <row r="21" spans="1:14" x14ac:dyDescent="0.35">
      <c r="A21" s="2" t="s">
        <v>31</v>
      </c>
    </row>
    <row r="22" spans="1:14" x14ac:dyDescent="0.35">
      <c r="A22" s="2" t="s">
        <v>32</v>
      </c>
    </row>
    <row r="23" spans="1:14" x14ac:dyDescent="0.35">
      <c r="A23" s="2" t="s">
        <v>33</v>
      </c>
    </row>
    <row r="24" spans="1:14" x14ac:dyDescent="0.35">
      <c r="A24" s="2" t="s">
        <v>34</v>
      </c>
    </row>
    <row r="25" spans="1:14" x14ac:dyDescent="0.35">
      <c r="A25" s="2" t="s">
        <v>36</v>
      </c>
    </row>
    <row r="26" spans="1:14" x14ac:dyDescent="0.35">
      <c r="A26" s="2" t="s">
        <v>35</v>
      </c>
    </row>
    <row r="27" spans="1:14" x14ac:dyDescent="0.35">
      <c r="A27" s="2" t="s">
        <v>37</v>
      </c>
    </row>
    <row r="28" spans="1:14" x14ac:dyDescent="0.35">
      <c r="A28" s="2" t="s">
        <v>38</v>
      </c>
    </row>
    <row r="29" spans="1:14" customFormat="1" x14ac:dyDescent="0.35"/>
    <row r="30" spans="1:14" ht="15" customHeight="1" x14ac:dyDescent="0.35">
      <c r="A30" s="39" t="s">
        <v>51</v>
      </c>
      <c r="B30" s="40"/>
      <c r="C30" s="10"/>
      <c r="D30" s="42" t="s">
        <v>54</v>
      </c>
      <c r="E30" s="43"/>
      <c r="F30" s="43"/>
      <c r="G30" s="44"/>
      <c r="H30" s="10"/>
      <c r="I30" s="45" t="s">
        <v>55</v>
      </c>
      <c r="J30" s="46"/>
      <c r="K30" s="46"/>
      <c r="L30" s="47"/>
      <c r="M30" s="11"/>
      <c r="N30" s="9" t="s">
        <v>50</v>
      </c>
    </row>
    <row r="31" spans="1:14" x14ac:dyDescent="0.35">
      <c r="A31" s="12">
        <v>-1</v>
      </c>
      <c r="B31" s="13">
        <v>-2</v>
      </c>
      <c r="C31" s="14"/>
      <c r="D31" s="12">
        <v>-3</v>
      </c>
      <c r="E31" s="13">
        <v>-4</v>
      </c>
      <c r="F31" s="12">
        <v>-5</v>
      </c>
      <c r="G31" s="15">
        <v>-6</v>
      </c>
      <c r="H31" s="14"/>
      <c r="I31" s="16">
        <v>-7</v>
      </c>
      <c r="J31" s="15">
        <v>-8</v>
      </c>
      <c r="K31" s="16">
        <v>-9</v>
      </c>
      <c r="L31" s="16">
        <v>-10</v>
      </c>
      <c r="M31" s="17"/>
      <c r="N31" s="18">
        <v>-10</v>
      </c>
    </row>
    <row r="32" spans="1:14" ht="43.5" x14ac:dyDescent="0.35">
      <c r="A32" s="19" t="s">
        <v>6</v>
      </c>
      <c r="B32" s="20" t="s">
        <v>7</v>
      </c>
      <c r="C32" s="14"/>
      <c r="D32" s="21" t="s">
        <v>52</v>
      </c>
      <c r="E32" s="20" t="s">
        <v>3</v>
      </c>
      <c r="F32" s="21" t="s">
        <v>5</v>
      </c>
      <c r="G32" s="20" t="s">
        <v>53</v>
      </c>
      <c r="H32" s="14"/>
      <c r="I32" s="21" t="s">
        <v>52</v>
      </c>
      <c r="J32" s="20" t="s">
        <v>3</v>
      </c>
      <c r="K32" s="21" t="s">
        <v>4</v>
      </c>
      <c r="L32" s="20" t="s">
        <v>53</v>
      </c>
      <c r="M32" s="17"/>
      <c r="N32" s="22" t="s">
        <v>8</v>
      </c>
    </row>
    <row r="33" spans="1:23" x14ac:dyDescent="0.35">
      <c r="A33" s="23"/>
      <c r="B33" s="24"/>
      <c r="C33" s="14"/>
      <c r="D33" s="25"/>
      <c r="E33" s="26"/>
      <c r="F33" s="27">
        <f t="shared" ref="F33:F51" si="0">D33*E33</f>
        <v>0</v>
      </c>
      <c r="G33" s="28"/>
      <c r="H33" s="14"/>
      <c r="I33" s="29"/>
      <c r="J33" s="28"/>
      <c r="K33" s="27">
        <f t="shared" ref="K33:K51" si="1">+I33*J33</f>
        <v>0</v>
      </c>
      <c r="L33" s="28"/>
      <c r="M33" s="17"/>
      <c r="N33" s="30" t="b">
        <f>IF(A33='Route Type Table'!$A$2,Application!F33*'Route Type Table'!$B$2,IF(Application!A33='Route Type Table'!$A$3,Application!F33*'Route Type Table'!$B$3,IF(Application!A33='Route Type Table'!$A$4,Application!F33*'Route Type Table'!$B$4,IF(A33='Route Type Table'!$A$5,Application!F33*'Route Type Table'!$B$5,IF(Application!A33='Route Type Table'!$A$6,Application!F33*'Route Type Table'!$B$6,IF(Application!A33='Route Type Table'!$A$7,MIN(Application!F33*'Route Type Table'!$B$7,G33*'Route Type Table'!$C$7)))))))</f>
        <v>0</v>
      </c>
      <c r="P33"/>
      <c r="Q33"/>
      <c r="R33"/>
      <c r="S33"/>
      <c r="T33"/>
      <c r="U33"/>
      <c r="V33"/>
      <c r="W33"/>
    </row>
    <row r="34" spans="1:23" x14ac:dyDescent="0.35">
      <c r="A34" s="23"/>
      <c r="B34" s="24"/>
      <c r="C34" s="14"/>
      <c r="D34" s="25"/>
      <c r="E34" s="26"/>
      <c r="F34" s="27">
        <f t="shared" si="0"/>
        <v>0</v>
      </c>
      <c r="G34" s="28"/>
      <c r="H34" s="14"/>
      <c r="I34" s="29"/>
      <c r="J34" s="28"/>
      <c r="K34" s="27">
        <f t="shared" si="1"/>
        <v>0</v>
      </c>
      <c r="L34" s="28"/>
      <c r="M34" s="17"/>
      <c r="N34" s="30" t="b">
        <f>IF(A34='Route Type Table'!$A$2,Application!F34*'Route Type Table'!$B$2,IF(Application!A34='Route Type Table'!$A$3,Application!F34*'Route Type Table'!$B$3,IF(Application!A34='Route Type Table'!$A$4,Application!F34*'Route Type Table'!$B$4,IF(A34='Route Type Table'!$A$5,Application!F34*'Route Type Table'!$B$5,IF(Application!A34='Route Type Table'!$A$6,Application!F34*'Route Type Table'!$B$6,IF(Application!A34='Route Type Table'!$A$7,MIN(Application!F34*'Route Type Table'!$B$7,G34*'Route Type Table'!$C$7)))))))</f>
        <v>0</v>
      </c>
      <c r="P34"/>
      <c r="Q34"/>
      <c r="R34"/>
      <c r="S34"/>
      <c r="T34"/>
      <c r="U34"/>
      <c r="V34"/>
      <c r="W34"/>
    </row>
    <row r="35" spans="1:23" x14ac:dyDescent="0.35">
      <c r="A35" s="23"/>
      <c r="B35" s="24"/>
      <c r="C35" s="14"/>
      <c r="D35" s="25"/>
      <c r="E35" s="26"/>
      <c r="F35" s="27">
        <f t="shared" si="0"/>
        <v>0</v>
      </c>
      <c r="G35" s="28"/>
      <c r="H35" s="14"/>
      <c r="I35" s="29"/>
      <c r="J35" s="28"/>
      <c r="K35" s="27">
        <f t="shared" si="1"/>
        <v>0</v>
      </c>
      <c r="L35" s="28"/>
      <c r="M35" s="17"/>
      <c r="N35" s="30" t="b">
        <f>IF(A35='Route Type Table'!$A$2,Application!F35*'Route Type Table'!$B$2,IF(Application!A35='Route Type Table'!$A$3,Application!F35*'Route Type Table'!$B$3,IF(Application!A35='Route Type Table'!$A$4,Application!F35*'Route Type Table'!$B$4,IF(A35='Route Type Table'!$A$5,Application!F35*'Route Type Table'!$B$5,IF(Application!A35='Route Type Table'!$A$6,Application!F35*'Route Type Table'!$B$6,IF(Application!A35='Route Type Table'!$A$7,MIN(Application!F35*'Route Type Table'!$B$7,G35*'Route Type Table'!$C$7)))))))</f>
        <v>0</v>
      </c>
      <c r="P35"/>
      <c r="Q35"/>
      <c r="R35"/>
      <c r="S35"/>
      <c r="T35"/>
      <c r="U35"/>
      <c r="V35"/>
      <c r="W35"/>
    </row>
    <row r="36" spans="1:23" x14ac:dyDescent="0.35">
      <c r="A36" s="23"/>
      <c r="B36" s="24"/>
      <c r="C36" s="14"/>
      <c r="D36" s="25"/>
      <c r="E36" s="26"/>
      <c r="F36" s="27">
        <f t="shared" si="0"/>
        <v>0</v>
      </c>
      <c r="G36" s="28"/>
      <c r="H36" s="14"/>
      <c r="I36" s="29"/>
      <c r="J36" s="28"/>
      <c r="K36" s="27">
        <f t="shared" si="1"/>
        <v>0</v>
      </c>
      <c r="L36" s="28"/>
      <c r="M36" s="17"/>
      <c r="N36" s="30" t="b">
        <f>IF(A36='Route Type Table'!$A$2,Application!F36*'Route Type Table'!$B$2,IF(Application!A36='Route Type Table'!$A$3,Application!F36*'Route Type Table'!$B$3,IF(Application!A36='Route Type Table'!$A$4,Application!F36*'Route Type Table'!$B$4,IF(A36='Route Type Table'!$A$5,Application!F36*'Route Type Table'!$B$5,IF(Application!A36='Route Type Table'!$A$6,Application!F36*'Route Type Table'!$B$6,IF(Application!A36='Route Type Table'!$A$7,MIN(Application!F36*'Route Type Table'!$B$7,G36*'Route Type Table'!$C$7)))))))</f>
        <v>0</v>
      </c>
      <c r="P36"/>
      <c r="Q36"/>
      <c r="R36"/>
      <c r="S36"/>
      <c r="T36"/>
      <c r="U36"/>
      <c r="V36"/>
      <c r="W36"/>
    </row>
    <row r="37" spans="1:23" x14ac:dyDescent="0.35">
      <c r="A37" s="23"/>
      <c r="B37" s="24"/>
      <c r="C37" s="14"/>
      <c r="D37" s="25"/>
      <c r="E37" s="26"/>
      <c r="F37" s="27">
        <f t="shared" si="0"/>
        <v>0</v>
      </c>
      <c r="G37" s="28"/>
      <c r="H37" s="14"/>
      <c r="I37" s="29"/>
      <c r="J37" s="28"/>
      <c r="K37" s="27">
        <f t="shared" si="1"/>
        <v>0</v>
      </c>
      <c r="L37" s="28"/>
      <c r="M37" s="17"/>
      <c r="N37" s="30" t="b">
        <f>IF(A37='Route Type Table'!$A$2,Application!F37*'Route Type Table'!$B$2,IF(Application!A37='Route Type Table'!$A$3,Application!F37*'Route Type Table'!$B$3,IF(Application!A37='Route Type Table'!$A$4,Application!F37*'Route Type Table'!$B$4,IF(A37='Route Type Table'!$A$5,Application!F37*'Route Type Table'!$B$5,IF(Application!A37='Route Type Table'!$A$6,Application!F37*'Route Type Table'!$B$6,IF(Application!A37='Route Type Table'!$A$7,MIN(Application!F37*'Route Type Table'!$B$7,G37*'Route Type Table'!$C$7)))))))</f>
        <v>0</v>
      </c>
      <c r="P37"/>
      <c r="Q37"/>
      <c r="R37"/>
      <c r="S37"/>
      <c r="T37"/>
      <c r="U37"/>
      <c r="V37"/>
      <c r="W37"/>
    </row>
    <row r="38" spans="1:23" x14ac:dyDescent="0.35">
      <c r="A38" s="23"/>
      <c r="B38" s="24"/>
      <c r="C38" s="14"/>
      <c r="D38" s="25"/>
      <c r="E38" s="26"/>
      <c r="F38" s="27">
        <f t="shared" si="0"/>
        <v>0</v>
      </c>
      <c r="G38" s="28"/>
      <c r="H38" s="14"/>
      <c r="I38" s="29"/>
      <c r="J38" s="28"/>
      <c r="K38" s="27">
        <f t="shared" si="1"/>
        <v>0</v>
      </c>
      <c r="L38" s="28"/>
      <c r="M38" s="17"/>
      <c r="N38" s="30" t="b">
        <f>IF(A38='Route Type Table'!$A$2,Application!F38*'Route Type Table'!$B$2,IF(Application!A38='Route Type Table'!$A$3,Application!F38*'Route Type Table'!$B$3,IF(Application!A38='Route Type Table'!$A$4,Application!F38*'Route Type Table'!$B$4,IF(A38='Route Type Table'!$A$5,Application!F38*'Route Type Table'!$B$5,IF(Application!A38='Route Type Table'!$A$6,Application!F38*'Route Type Table'!$B$6,IF(Application!A38='Route Type Table'!$A$7,MIN(Application!F38*'Route Type Table'!$B$7,G38*'Route Type Table'!$C$7)))))))</f>
        <v>0</v>
      </c>
      <c r="P38"/>
      <c r="Q38"/>
      <c r="R38"/>
      <c r="S38"/>
      <c r="T38"/>
      <c r="U38"/>
      <c r="V38"/>
      <c r="W38"/>
    </row>
    <row r="39" spans="1:23" x14ac:dyDescent="0.35">
      <c r="A39" s="23"/>
      <c r="B39" s="24"/>
      <c r="C39" s="14"/>
      <c r="D39" s="25"/>
      <c r="E39" s="26"/>
      <c r="F39" s="27">
        <f t="shared" si="0"/>
        <v>0</v>
      </c>
      <c r="G39" s="28"/>
      <c r="H39" s="14"/>
      <c r="I39" s="29"/>
      <c r="J39" s="28"/>
      <c r="K39" s="27">
        <f t="shared" si="1"/>
        <v>0</v>
      </c>
      <c r="L39" s="28"/>
      <c r="M39" s="17"/>
      <c r="N39" s="30" t="b">
        <f>IF(A39='Route Type Table'!$A$2,Application!F39*'Route Type Table'!$B$2,IF(Application!A39='Route Type Table'!$A$3,Application!F39*'Route Type Table'!$B$3,IF(Application!A39='Route Type Table'!$A$4,Application!F39*'Route Type Table'!$B$4,IF(A39='Route Type Table'!$A$5,Application!F39*'Route Type Table'!$B$5,IF(Application!A39='Route Type Table'!$A$6,Application!F39*'Route Type Table'!$B$6,IF(Application!A39='Route Type Table'!$A$7,MIN(Application!F39*'Route Type Table'!$B$7,G39*'Route Type Table'!$C$7)))))))</f>
        <v>0</v>
      </c>
      <c r="P39"/>
      <c r="Q39"/>
      <c r="R39"/>
      <c r="S39"/>
      <c r="T39"/>
      <c r="U39"/>
      <c r="V39"/>
      <c r="W39"/>
    </row>
    <row r="40" spans="1:23" x14ac:dyDescent="0.35">
      <c r="A40" s="23"/>
      <c r="B40" s="24"/>
      <c r="C40" s="14"/>
      <c r="D40" s="25"/>
      <c r="E40" s="26"/>
      <c r="F40" s="27">
        <f t="shared" si="0"/>
        <v>0</v>
      </c>
      <c r="G40" s="28"/>
      <c r="H40" s="14"/>
      <c r="I40" s="29"/>
      <c r="J40" s="28"/>
      <c r="K40" s="27">
        <f t="shared" si="1"/>
        <v>0</v>
      </c>
      <c r="L40" s="28"/>
      <c r="M40" s="17"/>
      <c r="N40" s="30" t="b">
        <f>IF(A40='Route Type Table'!$A$2,Application!F40*'Route Type Table'!$B$2,IF(Application!A40='Route Type Table'!$A$3,Application!F40*'Route Type Table'!$B$3,IF(Application!A40='Route Type Table'!$A$4,Application!F40*'Route Type Table'!$B$4,IF(A40='Route Type Table'!$A$5,Application!F40*'Route Type Table'!$B$5,IF(Application!A40='Route Type Table'!$A$6,Application!F40*'Route Type Table'!$B$6,IF(Application!A40='Route Type Table'!$A$7,MIN(Application!F40*'Route Type Table'!$B$7,G40*'Route Type Table'!$C$7)))))))</f>
        <v>0</v>
      </c>
      <c r="P40"/>
      <c r="Q40"/>
      <c r="R40"/>
      <c r="S40"/>
      <c r="T40"/>
      <c r="U40"/>
      <c r="V40"/>
      <c r="W40"/>
    </row>
    <row r="41" spans="1:23" x14ac:dyDescent="0.35">
      <c r="A41" s="23"/>
      <c r="B41" s="24"/>
      <c r="C41" s="14"/>
      <c r="D41" s="25"/>
      <c r="E41" s="26"/>
      <c r="F41" s="27">
        <f t="shared" si="0"/>
        <v>0</v>
      </c>
      <c r="G41" s="28"/>
      <c r="H41" s="14"/>
      <c r="I41" s="29"/>
      <c r="J41" s="28"/>
      <c r="K41" s="27">
        <f t="shared" si="1"/>
        <v>0</v>
      </c>
      <c r="L41" s="28"/>
      <c r="M41" s="17"/>
      <c r="N41" s="30" t="b">
        <f>IF(A41='Route Type Table'!$A$2,Application!F41*'Route Type Table'!$B$2,IF(Application!A41='Route Type Table'!$A$3,Application!F41*'Route Type Table'!$B$3,IF(Application!A41='Route Type Table'!$A$4,Application!F41*'Route Type Table'!$B$4,IF(A41='Route Type Table'!$A$5,Application!F41*'Route Type Table'!$B$5,IF(Application!A41='Route Type Table'!$A$6,Application!F41*'Route Type Table'!$B$6,IF(Application!A41='Route Type Table'!$A$7,MIN(Application!F41*'Route Type Table'!$B$7,G41*'Route Type Table'!$C$7)))))))</f>
        <v>0</v>
      </c>
      <c r="P41"/>
      <c r="Q41"/>
      <c r="R41"/>
      <c r="S41"/>
      <c r="T41"/>
      <c r="U41"/>
      <c r="V41"/>
      <c r="W41"/>
    </row>
    <row r="42" spans="1:23" x14ac:dyDescent="0.35">
      <c r="A42" s="23"/>
      <c r="B42" s="24"/>
      <c r="C42" s="14"/>
      <c r="D42" s="25"/>
      <c r="E42" s="26"/>
      <c r="F42" s="27">
        <f t="shared" si="0"/>
        <v>0</v>
      </c>
      <c r="G42" s="28"/>
      <c r="H42" s="14"/>
      <c r="I42" s="29"/>
      <c r="J42" s="28"/>
      <c r="K42" s="27">
        <f t="shared" si="1"/>
        <v>0</v>
      </c>
      <c r="L42" s="28"/>
      <c r="M42" s="17"/>
      <c r="N42" s="30" t="b">
        <f>IF(A42='Route Type Table'!$A$2,Application!F42*'Route Type Table'!$B$2,IF(Application!A42='Route Type Table'!$A$3,Application!F42*'Route Type Table'!$B$3,IF(Application!A42='Route Type Table'!$A$4,Application!F42*'Route Type Table'!$B$4,IF(A42='Route Type Table'!$A$5,Application!F42*'Route Type Table'!$B$5,IF(Application!A42='Route Type Table'!$A$6,Application!F42*'Route Type Table'!$B$6,IF(Application!A42='Route Type Table'!$A$7,MIN(Application!F42*'Route Type Table'!$B$7,G42*'Route Type Table'!$C$7)))))))</f>
        <v>0</v>
      </c>
      <c r="P42"/>
      <c r="Q42"/>
      <c r="R42"/>
      <c r="S42"/>
      <c r="T42"/>
      <c r="U42"/>
      <c r="V42"/>
      <c r="W42"/>
    </row>
    <row r="43" spans="1:23" x14ac:dyDescent="0.35">
      <c r="A43" s="23"/>
      <c r="B43" s="24"/>
      <c r="C43" s="14"/>
      <c r="D43" s="25"/>
      <c r="E43" s="26"/>
      <c r="F43" s="27">
        <f t="shared" si="0"/>
        <v>0</v>
      </c>
      <c r="G43" s="28"/>
      <c r="H43" s="14"/>
      <c r="I43" s="29"/>
      <c r="J43" s="28"/>
      <c r="K43" s="27">
        <f t="shared" si="1"/>
        <v>0</v>
      </c>
      <c r="L43" s="28"/>
      <c r="M43" s="17"/>
      <c r="N43" s="30" t="b">
        <f>IF(A43='Route Type Table'!$A$2,Application!F43*'Route Type Table'!$B$2,IF(Application!A43='Route Type Table'!$A$3,Application!F43*'Route Type Table'!$B$3,IF(Application!A43='Route Type Table'!$A$4,Application!F43*'Route Type Table'!$B$4,IF(A43='Route Type Table'!$A$5,Application!F43*'Route Type Table'!$B$5,IF(Application!A43='Route Type Table'!$A$6,Application!F43*'Route Type Table'!$B$6,IF(Application!A43='Route Type Table'!$A$7,MIN(Application!F43*'Route Type Table'!$B$7,G43*'Route Type Table'!$C$7)))))))</f>
        <v>0</v>
      </c>
      <c r="P43"/>
      <c r="Q43"/>
      <c r="R43"/>
      <c r="S43"/>
      <c r="T43"/>
      <c r="U43"/>
      <c r="V43"/>
      <c r="W43"/>
    </row>
    <row r="44" spans="1:23" x14ac:dyDescent="0.35">
      <c r="A44" s="23"/>
      <c r="B44" s="24"/>
      <c r="C44" s="14"/>
      <c r="D44" s="25"/>
      <c r="E44" s="26"/>
      <c r="F44" s="27">
        <f t="shared" si="0"/>
        <v>0</v>
      </c>
      <c r="G44" s="28"/>
      <c r="H44" s="14"/>
      <c r="I44" s="29"/>
      <c r="J44" s="28"/>
      <c r="K44" s="27">
        <f t="shared" si="1"/>
        <v>0</v>
      </c>
      <c r="L44" s="28"/>
      <c r="M44" s="17"/>
      <c r="N44" s="30" t="b">
        <f>IF(A44='Route Type Table'!$A$2,Application!F44*'Route Type Table'!$B$2,IF(Application!A44='Route Type Table'!$A$3,Application!F44*'Route Type Table'!$B$3,IF(Application!A44='Route Type Table'!$A$4,Application!F44*'Route Type Table'!$B$4,IF(A44='Route Type Table'!$A$5,Application!F44*'Route Type Table'!$B$5,IF(Application!A44='Route Type Table'!$A$6,Application!F44*'Route Type Table'!$B$6,IF(Application!A44='Route Type Table'!$A$7,MIN(Application!F44*'Route Type Table'!$B$7,G44*'Route Type Table'!$C$7)))))))</f>
        <v>0</v>
      </c>
      <c r="P44"/>
      <c r="Q44"/>
      <c r="R44"/>
      <c r="S44"/>
      <c r="T44"/>
      <c r="U44"/>
      <c r="V44"/>
      <c r="W44"/>
    </row>
    <row r="45" spans="1:23" x14ac:dyDescent="0.35">
      <c r="A45" s="23"/>
      <c r="B45" s="24"/>
      <c r="C45" s="14"/>
      <c r="D45" s="25"/>
      <c r="E45" s="26"/>
      <c r="F45" s="27">
        <f t="shared" si="0"/>
        <v>0</v>
      </c>
      <c r="G45" s="28"/>
      <c r="H45" s="14"/>
      <c r="I45" s="29"/>
      <c r="J45" s="28"/>
      <c r="K45" s="27">
        <f t="shared" si="1"/>
        <v>0</v>
      </c>
      <c r="L45" s="28"/>
      <c r="M45" s="17"/>
      <c r="N45" s="30" t="b">
        <f>IF(A45='Route Type Table'!$A$2,Application!F45*'Route Type Table'!$B$2,IF(Application!A45='Route Type Table'!$A$3,Application!F45*'Route Type Table'!$B$3,IF(Application!A45='Route Type Table'!$A$4,Application!F45*'Route Type Table'!$B$4,IF(A45='Route Type Table'!$A$5,Application!F45*'Route Type Table'!$B$5,IF(Application!A45='Route Type Table'!$A$6,Application!F45*'Route Type Table'!$B$6,IF(Application!A45='Route Type Table'!$A$7,MIN(Application!F45*'Route Type Table'!$B$7,G45*'Route Type Table'!$C$7)))))))</f>
        <v>0</v>
      </c>
      <c r="P45"/>
      <c r="Q45"/>
      <c r="R45"/>
      <c r="S45"/>
      <c r="T45"/>
      <c r="U45"/>
      <c r="V45"/>
      <c r="W45"/>
    </row>
    <row r="46" spans="1:23" x14ac:dyDescent="0.35">
      <c r="A46" s="23"/>
      <c r="B46" s="24"/>
      <c r="C46" s="14"/>
      <c r="D46" s="25"/>
      <c r="E46" s="26"/>
      <c r="F46" s="27">
        <f t="shared" si="0"/>
        <v>0</v>
      </c>
      <c r="G46" s="28"/>
      <c r="H46" s="14"/>
      <c r="I46" s="29"/>
      <c r="J46" s="28"/>
      <c r="K46" s="27">
        <f t="shared" si="1"/>
        <v>0</v>
      </c>
      <c r="L46" s="28"/>
      <c r="M46" s="17"/>
      <c r="N46" s="30" t="b">
        <f>IF(A46='Route Type Table'!$A$2,Application!F46*'Route Type Table'!$B$2,IF(Application!A46='Route Type Table'!$A$3,Application!F46*'Route Type Table'!$B$3,IF(Application!A46='Route Type Table'!$A$4,Application!F46*'Route Type Table'!$B$4,IF(A46='Route Type Table'!$A$5,Application!F46*'Route Type Table'!$B$5,IF(Application!A46='Route Type Table'!$A$6,Application!F46*'Route Type Table'!$B$6,IF(Application!A46='Route Type Table'!$A$7,MIN(Application!F46*'Route Type Table'!$B$7,G46*'Route Type Table'!$C$7)))))))</f>
        <v>0</v>
      </c>
      <c r="P46"/>
      <c r="Q46"/>
      <c r="R46"/>
      <c r="S46"/>
      <c r="T46"/>
      <c r="U46"/>
      <c r="V46"/>
      <c r="W46"/>
    </row>
    <row r="47" spans="1:23" x14ac:dyDescent="0.35">
      <c r="A47" s="23"/>
      <c r="B47" s="24"/>
      <c r="C47" s="14"/>
      <c r="D47" s="25"/>
      <c r="E47" s="26"/>
      <c r="F47" s="27">
        <f t="shared" si="0"/>
        <v>0</v>
      </c>
      <c r="G47" s="28"/>
      <c r="H47" s="14"/>
      <c r="I47" s="29"/>
      <c r="J47" s="28"/>
      <c r="K47" s="27">
        <f t="shared" si="1"/>
        <v>0</v>
      </c>
      <c r="L47" s="28"/>
      <c r="M47" s="17"/>
      <c r="N47" s="30" t="b">
        <f>IF(A47='Route Type Table'!$A$2,Application!F47*'Route Type Table'!$B$2,IF(Application!A47='Route Type Table'!$A$3,Application!F47*'Route Type Table'!$B$3,IF(Application!A47='Route Type Table'!$A$4,Application!F47*'Route Type Table'!$B$4,IF(A47='Route Type Table'!$A$5,Application!F47*'Route Type Table'!$B$5,IF(Application!A47='Route Type Table'!$A$6,Application!F47*'Route Type Table'!$B$6,IF(Application!A47='Route Type Table'!$A$7,MIN(Application!F47*'Route Type Table'!$B$7,G47*'Route Type Table'!$C$7)))))))</f>
        <v>0</v>
      </c>
      <c r="P47"/>
      <c r="Q47"/>
      <c r="R47"/>
      <c r="S47"/>
      <c r="T47"/>
      <c r="U47"/>
      <c r="V47"/>
      <c r="W47"/>
    </row>
    <row r="48" spans="1:23" x14ac:dyDescent="0.35">
      <c r="A48" s="23"/>
      <c r="B48" s="24"/>
      <c r="C48" s="14"/>
      <c r="D48" s="25"/>
      <c r="E48" s="26"/>
      <c r="F48" s="27">
        <f t="shared" si="0"/>
        <v>0</v>
      </c>
      <c r="G48" s="28"/>
      <c r="H48" s="14"/>
      <c r="I48" s="29"/>
      <c r="J48" s="28"/>
      <c r="K48" s="27">
        <f t="shared" si="1"/>
        <v>0</v>
      </c>
      <c r="L48" s="28"/>
      <c r="M48" s="17"/>
      <c r="N48" s="30" t="b">
        <f>IF(A48='Route Type Table'!$A$2,Application!F48*'Route Type Table'!$B$2,IF(Application!A48='Route Type Table'!$A$3,Application!F48*'Route Type Table'!$B$3,IF(Application!A48='Route Type Table'!$A$4,Application!F48*'Route Type Table'!$B$4,IF(A48='Route Type Table'!$A$5,Application!F48*'Route Type Table'!$B$5,IF(Application!A48='Route Type Table'!$A$6,Application!F48*'Route Type Table'!$B$6,IF(Application!A48='Route Type Table'!$A$7,MIN(Application!F48*'Route Type Table'!$B$7,G48*'Route Type Table'!$C$7)))))))</f>
        <v>0</v>
      </c>
      <c r="P48"/>
      <c r="Q48"/>
      <c r="R48"/>
      <c r="S48"/>
      <c r="T48"/>
      <c r="U48"/>
      <c r="V48"/>
      <c r="W48"/>
    </row>
    <row r="49" spans="1:23" x14ac:dyDescent="0.35">
      <c r="A49" s="23"/>
      <c r="B49" s="24"/>
      <c r="C49" s="14"/>
      <c r="D49" s="25"/>
      <c r="E49" s="26"/>
      <c r="F49" s="27">
        <f t="shared" si="0"/>
        <v>0</v>
      </c>
      <c r="G49" s="28"/>
      <c r="H49" s="14"/>
      <c r="I49" s="29"/>
      <c r="J49" s="28"/>
      <c r="K49" s="27">
        <f t="shared" si="1"/>
        <v>0</v>
      </c>
      <c r="L49" s="28"/>
      <c r="M49" s="17"/>
      <c r="N49" s="30" t="b">
        <f>IF(A49='Route Type Table'!$A$2,Application!F49*'Route Type Table'!$B$2,IF(Application!A49='Route Type Table'!$A$3,Application!F49*'Route Type Table'!$B$3,IF(Application!A49='Route Type Table'!$A$4,Application!F49*'Route Type Table'!$B$4,IF(A49='Route Type Table'!$A$5,Application!F49*'Route Type Table'!$B$5,IF(Application!A49='Route Type Table'!$A$6,Application!F49*'Route Type Table'!$B$6,IF(Application!A49='Route Type Table'!$A$7,MIN(Application!F49*'Route Type Table'!$B$7,G49*'Route Type Table'!$C$7)))))))</f>
        <v>0</v>
      </c>
      <c r="P49"/>
      <c r="Q49"/>
      <c r="R49"/>
      <c r="S49"/>
      <c r="T49"/>
      <c r="U49"/>
      <c r="V49"/>
      <c r="W49"/>
    </row>
    <row r="50" spans="1:23" x14ac:dyDescent="0.35">
      <c r="A50" s="23"/>
      <c r="B50" s="24"/>
      <c r="C50" s="14"/>
      <c r="D50" s="25"/>
      <c r="E50" s="26"/>
      <c r="F50" s="27">
        <f t="shared" si="0"/>
        <v>0</v>
      </c>
      <c r="G50" s="28"/>
      <c r="H50" s="14"/>
      <c r="I50" s="29"/>
      <c r="J50" s="28"/>
      <c r="K50" s="27">
        <f t="shared" si="1"/>
        <v>0</v>
      </c>
      <c r="L50" s="28"/>
      <c r="M50" s="17"/>
      <c r="N50" s="30" t="b">
        <f>IF(A50='Route Type Table'!$A$2,Application!F50*'Route Type Table'!$B$2,IF(Application!A50='Route Type Table'!$A$3,Application!F50*'Route Type Table'!$B$3,IF(Application!A50='Route Type Table'!$A$4,Application!F50*'Route Type Table'!$B$4,IF(A50='Route Type Table'!$A$5,Application!F50*'Route Type Table'!$B$5,IF(Application!A50='Route Type Table'!$A$6,Application!F50*'Route Type Table'!$B$6,IF(Application!A50='Route Type Table'!$A$7,MIN(Application!F50*'Route Type Table'!$B$7,G50*'Route Type Table'!$C$7)))))))</f>
        <v>0</v>
      </c>
      <c r="P50"/>
      <c r="Q50"/>
      <c r="R50"/>
      <c r="S50"/>
      <c r="T50"/>
      <c r="U50"/>
      <c r="V50"/>
      <c r="W50"/>
    </row>
    <row r="51" spans="1:23" x14ac:dyDescent="0.35">
      <c r="A51" s="23"/>
      <c r="B51" s="24"/>
      <c r="C51" s="14"/>
      <c r="D51" s="25"/>
      <c r="E51" s="26"/>
      <c r="F51" s="27">
        <f t="shared" si="0"/>
        <v>0</v>
      </c>
      <c r="G51" s="28"/>
      <c r="H51" s="14"/>
      <c r="I51" s="29"/>
      <c r="J51" s="28"/>
      <c r="K51" s="27">
        <f t="shared" si="1"/>
        <v>0</v>
      </c>
      <c r="L51" s="28"/>
      <c r="M51" s="17"/>
      <c r="N51" s="30" t="b">
        <f>IF(A51='Route Type Table'!$A$2,Application!F51*'Route Type Table'!$B$2,IF(Application!A51='Route Type Table'!$A$3,Application!F51*'Route Type Table'!$B$3,IF(Application!A51='Route Type Table'!$A$4,Application!F51*'Route Type Table'!$B$4,IF(A51='Route Type Table'!$A$5,Application!F51*'Route Type Table'!$B$5,IF(Application!A51='Route Type Table'!$A$6,Application!F51*'Route Type Table'!$B$6,IF(Application!A51='Route Type Table'!$A$7,MIN(Application!F51*'Route Type Table'!$B$7,G51*'Route Type Table'!$C$7)))))))</f>
        <v>0</v>
      </c>
      <c r="P51"/>
      <c r="Q51"/>
      <c r="R51"/>
      <c r="S51"/>
      <c r="T51"/>
      <c r="U51"/>
      <c r="V51"/>
      <c r="W51"/>
    </row>
    <row r="52" spans="1:23" x14ac:dyDescent="0.35">
      <c r="A52" s="23"/>
      <c r="B52" s="24"/>
      <c r="C52" s="14"/>
      <c r="D52" s="25"/>
      <c r="E52" s="26"/>
      <c r="F52" s="27">
        <f t="shared" ref="F52:F72" si="2">D52*E52</f>
        <v>0</v>
      </c>
      <c r="G52" s="28"/>
      <c r="H52" s="14"/>
      <c r="I52" s="29"/>
      <c r="J52" s="28"/>
      <c r="K52" s="27">
        <f t="shared" ref="K52:K72" si="3">+I52*J52</f>
        <v>0</v>
      </c>
      <c r="L52" s="28"/>
      <c r="M52" s="17"/>
      <c r="N52" s="30" t="b">
        <f>IF(A52='Route Type Table'!$A$2,Application!F52*'Route Type Table'!$B$2,IF(Application!A52='Route Type Table'!$A$3,Application!F52*'Route Type Table'!$B$3,IF(Application!A52='Route Type Table'!$A$4,Application!F52*'Route Type Table'!$B$4,IF(A52='Route Type Table'!$A$5,Application!F52*'Route Type Table'!$B$5,IF(Application!A52='Route Type Table'!$A$6,Application!F52*'Route Type Table'!$B$6,IF(Application!A52='Route Type Table'!$A$7,MIN(Application!F52*'Route Type Table'!$B$7,G52*'Route Type Table'!$C$7)))))))</f>
        <v>0</v>
      </c>
      <c r="P52"/>
      <c r="Q52"/>
      <c r="R52"/>
      <c r="S52"/>
      <c r="T52"/>
      <c r="U52"/>
      <c r="V52"/>
      <c r="W52"/>
    </row>
    <row r="53" spans="1:23" x14ac:dyDescent="0.35">
      <c r="A53" s="23"/>
      <c r="B53" s="24"/>
      <c r="C53" s="14"/>
      <c r="D53" s="25"/>
      <c r="E53" s="26"/>
      <c r="F53" s="27">
        <f t="shared" si="2"/>
        <v>0</v>
      </c>
      <c r="G53" s="28"/>
      <c r="H53" s="14"/>
      <c r="I53" s="29"/>
      <c r="J53" s="28"/>
      <c r="K53" s="27">
        <f t="shared" si="3"/>
        <v>0</v>
      </c>
      <c r="L53" s="28"/>
      <c r="M53" s="17"/>
      <c r="N53" s="30" t="b">
        <f>IF(A53='Route Type Table'!$A$2,Application!F53*'Route Type Table'!$B$2,IF(Application!A53='Route Type Table'!$A$3,Application!F53*'Route Type Table'!$B$3,IF(Application!A53='Route Type Table'!$A$4,Application!F53*'Route Type Table'!$B$4,IF(A53='Route Type Table'!$A$5,Application!F53*'Route Type Table'!$B$5,IF(Application!A53='Route Type Table'!$A$6,Application!F53*'Route Type Table'!$B$6,IF(Application!A53='Route Type Table'!$A$7,MIN(Application!F53*'Route Type Table'!$B$7,G53*'Route Type Table'!$C$7)))))))</f>
        <v>0</v>
      </c>
      <c r="P53"/>
      <c r="Q53"/>
      <c r="R53"/>
      <c r="S53"/>
      <c r="T53"/>
      <c r="U53"/>
      <c r="V53"/>
      <c r="W53"/>
    </row>
    <row r="54" spans="1:23" x14ac:dyDescent="0.35">
      <c r="A54" s="23"/>
      <c r="B54" s="24"/>
      <c r="C54" s="14"/>
      <c r="D54" s="25"/>
      <c r="E54" s="26"/>
      <c r="F54" s="27">
        <f t="shared" si="2"/>
        <v>0</v>
      </c>
      <c r="G54" s="28"/>
      <c r="H54" s="14"/>
      <c r="I54" s="29"/>
      <c r="J54" s="28"/>
      <c r="K54" s="27">
        <f t="shared" si="3"/>
        <v>0</v>
      </c>
      <c r="L54" s="28"/>
      <c r="M54" s="17"/>
      <c r="N54" s="30" t="b">
        <f>IF(A54='Route Type Table'!$A$2,Application!F54*'Route Type Table'!$B$2,IF(Application!A54='Route Type Table'!$A$3,Application!F54*'Route Type Table'!$B$3,IF(Application!A54='Route Type Table'!$A$4,Application!F54*'Route Type Table'!$B$4,IF(A54='Route Type Table'!$A$5,Application!F54*'Route Type Table'!$B$5,IF(Application!A54='Route Type Table'!$A$6,Application!F54*'Route Type Table'!$B$6,IF(Application!A54='Route Type Table'!$A$7,MIN(Application!F54*'Route Type Table'!$B$7,G54*'Route Type Table'!$C$7)))))))</f>
        <v>0</v>
      </c>
      <c r="P54"/>
      <c r="Q54"/>
      <c r="R54"/>
      <c r="S54"/>
      <c r="T54"/>
      <c r="U54"/>
      <c r="V54"/>
      <c r="W54"/>
    </row>
    <row r="55" spans="1:23" x14ac:dyDescent="0.35">
      <c r="A55" s="23"/>
      <c r="B55" s="24"/>
      <c r="C55" s="14"/>
      <c r="D55" s="25"/>
      <c r="E55" s="26"/>
      <c r="F55" s="27">
        <f t="shared" si="2"/>
        <v>0</v>
      </c>
      <c r="G55" s="28"/>
      <c r="H55" s="14"/>
      <c r="I55" s="29"/>
      <c r="J55" s="28"/>
      <c r="K55" s="27">
        <f t="shared" si="3"/>
        <v>0</v>
      </c>
      <c r="L55" s="28"/>
      <c r="M55" s="17"/>
      <c r="N55" s="30" t="b">
        <f>IF(A55='Route Type Table'!$A$2,Application!F55*'Route Type Table'!$B$2,IF(Application!A55='Route Type Table'!$A$3,Application!F55*'Route Type Table'!$B$3,IF(Application!A55='Route Type Table'!$A$4,Application!F55*'Route Type Table'!$B$4,IF(A55='Route Type Table'!$A$5,Application!F55*'Route Type Table'!$B$5,IF(Application!A55='Route Type Table'!$A$6,Application!F55*'Route Type Table'!$B$6,IF(Application!A55='Route Type Table'!$A$7,MIN(Application!F55*'Route Type Table'!$B$7,G55*'Route Type Table'!$C$7)))))))</f>
        <v>0</v>
      </c>
      <c r="P55"/>
      <c r="Q55"/>
      <c r="R55"/>
      <c r="S55"/>
      <c r="T55"/>
      <c r="U55"/>
      <c r="V55"/>
      <c r="W55"/>
    </row>
    <row r="56" spans="1:23" x14ac:dyDescent="0.35">
      <c r="A56" s="23"/>
      <c r="B56" s="24"/>
      <c r="C56" s="14"/>
      <c r="D56" s="25"/>
      <c r="E56" s="26"/>
      <c r="F56" s="27">
        <f t="shared" si="2"/>
        <v>0</v>
      </c>
      <c r="G56" s="28"/>
      <c r="H56" s="14"/>
      <c r="I56" s="29"/>
      <c r="J56" s="28"/>
      <c r="K56" s="27">
        <f t="shared" si="3"/>
        <v>0</v>
      </c>
      <c r="L56" s="28"/>
      <c r="M56" s="17"/>
      <c r="N56" s="30" t="b">
        <f>IF(A56='Route Type Table'!$A$2,Application!F56*'Route Type Table'!$B$2,IF(Application!A56='Route Type Table'!$A$3,Application!F56*'Route Type Table'!$B$3,IF(Application!A56='Route Type Table'!$A$4,Application!F56*'Route Type Table'!$B$4,IF(A56='Route Type Table'!$A$5,Application!F56*'Route Type Table'!$B$5,IF(Application!A56='Route Type Table'!$A$6,Application!F56*'Route Type Table'!$B$6,IF(Application!A56='Route Type Table'!$A$7,MIN(Application!F56*'Route Type Table'!$B$7,G56*'Route Type Table'!$C$7)))))))</f>
        <v>0</v>
      </c>
      <c r="P56"/>
      <c r="Q56"/>
      <c r="R56"/>
      <c r="S56"/>
      <c r="T56"/>
      <c r="U56"/>
      <c r="V56"/>
      <c r="W56"/>
    </row>
    <row r="57" spans="1:23" x14ac:dyDescent="0.35">
      <c r="A57" s="23"/>
      <c r="B57" s="24"/>
      <c r="C57" s="14"/>
      <c r="D57" s="25"/>
      <c r="E57" s="26"/>
      <c r="F57" s="27">
        <f t="shared" si="2"/>
        <v>0</v>
      </c>
      <c r="G57" s="28"/>
      <c r="H57" s="14"/>
      <c r="I57" s="29"/>
      <c r="J57" s="28"/>
      <c r="K57" s="27">
        <f t="shared" si="3"/>
        <v>0</v>
      </c>
      <c r="L57" s="28"/>
      <c r="M57" s="17"/>
      <c r="N57" s="30" t="b">
        <f>IF(A57='Route Type Table'!$A$2,Application!F57*'Route Type Table'!$B$2,IF(Application!A57='Route Type Table'!$A$3,Application!F57*'Route Type Table'!$B$3,IF(Application!A57='Route Type Table'!$A$4,Application!F57*'Route Type Table'!$B$4,IF(A57='Route Type Table'!$A$5,Application!F57*'Route Type Table'!$B$5,IF(Application!A57='Route Type Table'!$A$6,Application!F57*'Route Type Table'!$B$6,IF(Application!A57='Route Type Table'!$A$7,MIN(Application!F57*'Route Type Table'!$B$7,G57*'Route Type Table'!$C$7)))))))</f>
        <v>0</v>
      </c>
      <c r="P57"/>
      <c r="Q57"/>
      <c r="R57"/>
      <c r="S57"/>
      <c r="T57"/>
      <c r="U57"/>
      <c r="V57"/>
      <c r="W57"/>
    </row>
    <row r="58" spans="1:23" x14ac:dyDescent="0.35">
      <c r="A58" s="23"/>
      <c r="B58" s="24"/>
      <c r="C58" s="14"/>
      <c r="D58" s="25"/>
      <c r="E58" s="26"/>
      <c r="F58" s="27">
        <f t="shared" si="2"/>
        <v>0</v>
      </c>
      <c r="G58" s="28"/>
      <c r="H58" s="14"/>
      <c r="I58" s="29"/>
      <c r="J58" s="28"/>
      <c r="K58" s="27">
        <f t="shared" si="3"/>
        <v>0</v>
      </c>
      <c r="L58" s="28"/>
      <c r="M58" s="17"/>
      <c r="N58" s="30" t="b">
        <f>IF(A58='Route Type Table'!$A$2,Application!F58*'Route Type Table'!$B$2,IF(Application!A58='Route Type Table'!$A$3,Application!F58*'Route Type Table'!$B$3,IF(Application!A58='Route Type Table'!$A$4,Application!F58*'Route Type Table'!$B$4,IF(A58='Route Type Table'!$A$5,Application!F58*'Route Type Table'!$B$5,IF(Application!A58='Route Type Table'!$A$6,Application!F58*'Route Type Table'!$B$6,IF(Application!A58='Route Type Table'!$A$7,MIN(Application!F58*'Route Type Table'!$B$7,G58*'Route Type Table'!$C$7)))))))</f>
        <v>0</v>
      </c>
      <c r="P58"/>
      <c r="Q58"/>
      <c r="R58"/>
      <c r="S58"/>
      <c r="T58"/>
      <c r="U58"/>
      <c r="V58"/>
      <c r="W58"/>
    </row>
    <row r="59" spans="1:23" x14ac:dyDescent="0.35">
      <c r="A59" s="23"/>
      <c r="B59" s="24"/>
      <c r="C59" s="14"/>
      <c r="D59" s="25"/>
      <c r="E59" s="26"/>
      <c r="F59" s="27">
        <f t="shared" si="2"/>
        <v>0</v>
      </c>
      <c r="G59" s="28"/>
      <c r="H59" s="14"/>
      <c r="I59" s="29"/>
      <c r="J59" s="28"/>
      <c r="K59" s="27">
        <f t="shared" si="3"/>
        <v>0</v>
      </c>
      <c r="L59" s="28"/>
      <c r="M59" s="17"/>
      <c r="N59" s="30" t="b">
        <f>IF(A59='Route Type Table'!$A$2,Application!F59*'Route Type Table'!$B$2,IF(Application!A59='Route Type Table'!$A$3,Application!F59*'Route Type Table'!$B$3,IF(Application!A59='Route Type Table'!$A$4,Application!F59*'Route Type Table'!$B$4,IF(A59='Route Type Table'!$A$5,Application!F59*'Route Type Table'!$B$5,IF(Application!A59='Route Type Table'!$A$6,Application!F59*'Route Type Table'!$B$6,IF(Application!A59='Route Type Table'!$A$7,MIN(Application!F59*'Route Type Table'!$B$7,G59*'Route Type Table'!$C$7)))))))</f>
        <v>0</v>
      </c>
      <c r="P59"/>
      <c r="Q59"/>
      <c r="R59"/>
      <c r="S59"/>
      <c r="T59"/>
      <c r="U59"/>
      <c r="V59"/>
      <c r="W59"/>
    </row>
    <row r="60" spans="1:23" x14ac:dyDescent="0.35">
      <c r="A60" s="23"/>
      <c r="B60" s="24"/>
      <c r="C60" s="14"/>
      <c r="D60" s="25"/>
      <c r="E60" s="26"/>
      <c r="F60" s="27">
        <f t="shared" si="2"/>
        <v>0</v>
      </c>
      <c r="G60" s="28"/>
      <c r="H60" s="14"/>
      <c r="I60" s="29"/>
      <c r="J60" s="28"/>
      <c r="K60" s="27">
        <f t="shared" si="3"/>
        <v>0</v>
      </c>
      <c r="L60" s="28"/>
      <c r="M60" s="17"/>
      <c r="N60" s="30" t="b">
        <f>IF(A60='Route Type Table'!$A$2,Application!F60*'Route Type Table'!$B$2,IF(Application!A60='Route Type Table'!$A$3,Application!F60*'Route Type Table'!$B$3,IF(Application!A60='Route Type Table'!$A$4,Application!F60*'Route Type Table'!$B$4,IF(A60='Route Type Table'!$A$5,Application!F60*'Route Type Table'!$B$5,IF(Application!A60='Route Type Table'!$A$6,Application!F60*'Route Type Table'!$B$6,IF(Application!A60='Route Type Table'!$A$7,MIN(Application!F60*'Route Type Table'!$B$7,G60*'Route Type Table'!$C$7)))))))</f>
        <v>0</v>
      </c>
      <c r="P60"/>
      <c r="Q60"/>
      <c r="R60"/>
      <c r="S60"/>
      <c r="T60"/>
      <c r="U60"/>
      <c r="V60"/>
      <c r="W60"/>
    </row>
    <row r="61" spans="1:23" x14ac:dyDescent="0.35">
      <c r="A61" s="23"/>
      <c r="B61" s="24"/>
      <c r="C61" s="14"/>
      <c r="D61" s="25"/>
      <c r="E61" s="26"/>
      <c r="F61" s="27">
        <f t="shared" si="2"/>
        <v>0</v>
      </c>
      <c r="G61" s="28"/>
      <c r="H61" s="14"/>
      <c r="I61" s="29"/>
      <c r="J61" s="28"/>
      <c r="K61" s="27">
        <f t="shared" si="3"/>
        <v>0</v>
      </c>
      <c r="L61" s="28"/>
      <c r="M61" s="17"/>
      <c r="N61" s="30" t="b">
        <f>IF(A61='Route Type Table'!$A$2,Application!F61*'Route Type Table'!$B$2,IF(Application!A61='Route Type Table'!$A$3,Application!F61*'Route Type Table'!$B$3,IF(Application!A61='Route Type Table'!$A$4,Application!F61*'Route Type Table'!$B$4,IF(A61='Route Type Table'!$A$5,Application!F61*'Route Type Table'!$B$5,IF(Application!A61='Route Type Table'!$A$6,Application!F61*'Route Type Table'!$B$6,IF(Application!A61='Route Type Table'!$A$7,MIN(Application!F61*'Route Type Table'!$B$7,G61*'Route Type Table'!$C$7)))))))</f>
        <v>0</v>
      </c>
      <c r="P61"/>
      <c r="Q61"/>
      <c r="R61"/>
      <c r="S61"/>
      <c r="T61"/>
      <c r="U61"/>
      <c r="V61"/>
      <c r="W61"/>
    </row>
    <row r="62" spans="1:23" x14ac:dyDescent="0.35">
      <c r="A62" s="23"/>
      <c r="B62" s="24"/>
      <c r="C62" s="14"/>
      <c r="D62" s="25"/>
      <c r="E62" s="26"/>
      <c r="F62" s="27">
        <f t="shared" si="2"/>
        <v>0</v>
      </c>
      <c r="G62" s="28"/>
      <c r="H62" s="14"/>
      <c r="I62" s="29"/>
      <c r="J62" s="28"/>
      <c r="K62" s="27">
        <f t="shared" si="3"/>
        <v>0</v>
      </c>
      <c r="L62" s="28"/>
      <c r="M62" s="17"/>
      <c r="N62" s="30" t="b">
        <f>IF(A62='Route Type Table'!$A$2,Application!F62*'Route Type Table'!$B$2,IF(Application!A62='Route Type Table'!$A$3,Application!F62*'Route Type Table'!$B$3,IF(Application!A62='Route Type Table'!$A$4,Application!F62*'Route Type Table'!$B$4,IF(A62='Route Type Table'!$A$5,Application!F62*'Route Type Table'!$B$5,IF(Application!A62='Route Type Table'!$A$6,Application!F62*'Route Type Table'!$B$6,IF(Application!A62='Route Type Table'!$A$7,MIN(Application!F62*'Route Type Table'!$B$7,G62*'Route Type Table'!$C$7)))))))</f>
        <v>0</v>
      </c>
      <c r="P62"/>
      <c r="Q62"/>
      <c r="R62"/>
      <c r="S62"/>
      <c r="T62"/>
      <c r="U62"/>
      <c r="V62"/>
      <c r="W62"/>
    </row>
    <row r="63" spans="1:23" x14ac:dyDescent="0.35">
      <c r="A63" s="23"/>
      <c r="B63" s="24"/>
      <c r="C63" s="14"/>
      <c r="D63" s="25"/>
      <c r="E63" s="26"/>
      <c r="F63" s="27">
        <f t="shared" si="2"/>
        <v>0</v>
      </c>
      <c r="G63" s="28"/>
      <c r="H63" s="14"/>
      <c r="I63" s="29"/>
      <c r="J63" s="28"/>
      <c r="K63" s="27">
        <f t="shared" si="3"/>
        <v>0</v>
      </c>
      <c r="L63" s="28"/>
      <c r="M63" s="17"/>
      <c r="N63" s="30" t="b">
        <f>IF(A63='Route Type Table'!$A$2,Application!F63*'Route Type Table'!$B$2,IF(Application!A63='Route Type Table'!$A$3,Application!F63*'Route Type Table'!$B$3,IF(Application!A63='Route Type Table'!$A$4,Application!F63*'Route Type Table'!$B$4,IF(A63='Route Type Table'!$A$5,Application!F63*'Route Type Table'!$B$5,IF(Application!A63='Route Type Table'!$A$6,Application!F63*'Route Type Table'!$B$6,IF(Application!A63='Route Type Table'!$A$7,MIN(Application!F63*'Route Type Table'!$B$7,G63*'Route Type Table'!$C$7)))))))</f>
        <v>0</v>
      </c>
      <c r="P63"/>
      <c r="Q63"/>
      <c r="R63"/>
      <c r="S63"/>
      <c r="T63"/>
      <c r="U63"/>
      <c r="V63"/>
      <c r="W63"/>
    </row>
    <row r="64" spans="1:23" x14ac:dyDescent="0.35">
      <c r="A64" s="23"/>
      <c r="B64" s="24"/>
      <c r="C64" s="14"/>
      <c r="D64" s="25"/>
      <c r="E64" s="26"/>
      <c r="F64" s="27">
        <f t="shared" si="2"/>
        <v>0</v>
      </c>
      <c r="G64" s="28"/>
      <c r="H64" s="14"/>
      <c r="I64" s="29"/>
      <c r="J64" s="28"/>
      <c r="K64" s="27">
        <f t="shared" si="3"/>
        <v>0</v>
      </c>
      <c r="L64" s="28"/>
      <c r="M64" s="17"/>
      <c r="N64" s="30" t="b">
        <f>IF(A64='Route Type Table'!$A$2,Application!F64*'Route Type Table'!$B$2,IF(Application!A64='Route Type Table'!$A$3,Application!F64*'Route Type Table'!$B$3,IF(Application!A64='Route Type Table'!$A$4,Application!F64*'Route Type Table'!$B$4,IF(A64='Route Type Table'!$A$5,Application!F64*'Route Type Table'!$B$5,IF(Application!A64='Route Type Table'!$A$6,Application!F64*'Route Type Table'!$B$6,IF(Application!A64='Route Type Table'!$A$7,MIN(Application!F64*'Route Type Table'!$B$7,G64*'Route Type Table'!$C$7)))))))</f>
        <v>0</v>
      </c>
      <c r="P64"/>
      <c r="Q64"/>
      <c r="R64"/>
      <c r="S64"/>
      <c r="T64"/>
      <c r="U64"/>
      <c r="V64"/>
      <c r="W64"/>
    </row>
    <row r="65" spans="1:23" x14ac:dyDescent="0.35">
      <c r="A65" s="23"/>
      <c r="B65" s="24"/>
      <c r="C65" s="14"/>
      <c r="D65" s="25"/>
      <c r="E65" s="26"/>
      <c r="F65" s="27">
        <f t="shared" si="2"/>
        <v>0</v>
      </c>
      <c r="G65" s="28"/>
      <c r="H65" s="14"/>
      <c r="I65" s="29"/>
      <c r="J65" s="28"/>
      <c r="K65" s="27">
        <f t="shared" si="3"/>
        <v>0</v>
      </c>
      <c r="L65" s="28"/>
      <c r="M65" s="17"/>
      <c r="N65" s="30" t="b">
        <f>IF(A65='Route Type Table'!$A$2,Application!F65*'Route Type Table'!$B$2,IF(Application!A65='Route Type Table'!$A$3,Application!F65*'Route Type Table'!$B$3,IF(Application!A65='Route Type Table'!$A$4,Application!F65*'Route Type Table'!$B$4,IF(A65='Route Type Table'!$A$5,Application!F65*'Route Type Table'!$B$5,IF(Application!A65='Route Type Table'!$A$6,Application!F65*'Route Type Table'!$B$6,IF(Application!A65='Route Type Table'!$A$7,MIN(Application!F65*'Route Type Table'!$B$7,G65*'Route Type Table'!$C$7)))))))</f>
        <v>0</v>
      </c>
      <c r="P65"/>
      <c r="Q65"/>
      <c r="R65"/>
      <c r="S65"/>
      <c r="T65"/>
      <c r="U65"/>
      <c r="V65"/>
      <c r="W65"/>
    </row>
    <row r="66" spans="1:23" x14ac:dyDescent="0.35">
      <c r="A66" s="23"/>
      <c r="B66" s="24"/>
      <c r="C66" s="14"/>
      <c r="D66" s="25"/>
      <c r="E66" s="26"/>
      <c r="F66" s="27">
        <f t="shared" si="2"/>
        <v>0</v>
      </c>
      <c r="G66" s="28"/>
      <c r="H66" s="14"/>
      <c r="I66" s="29"/>
      <c r="J66" s="28"/>
      <c r="K66" s="27">
        <f t="shared" si="3"/>
        <v>0</v>
      </c>
      <c r="L66" s="28"/>
      <c r="M66" s="17"/>
      <c r="N66" s="30" t="b">
        <f>IF(A66='Route Type Table'!$A$2,Application!F66*'Route Type Table'!$B$2,IF(Application!A66='Route Type Table'!$A$3,Application!F66*'Route Type Table'!$B$3,IF(Application!A66='Route Type Table'!$A$4,Application!F66*'Route Type Table'!$B$4,IF(A66='Route Type Table'!$A$5,Application!F66*'Route Type Table'!$B$5,IF(Application!A66='Route Type Table'!$A$6,Application!F66*'Route Type Table'!$B$6,IF(Application!A66='Route Type Table'!$A$7,MIN(Application!F66*'Route Type Table'!$B$7,G66*'Route Type Table'!$C$7)))))))</f>
        <v>0</v>
      </c>
      <c r="P66"/>
      <c r="Q66"/>
      <c r="R66"/>
      <c r="S66"/>
      <c r="T66"/>
      <c r="U66"/>
      <c r="V66"/>
      <c r="W66"/>
    </row>
    <row r="67" spans="1:23" x14ac:dyDescent="0.35">
      <c r="A67" s="23"/>
      <c r="B67" s="24"/>
      <c r="C67" s="14"/>
      <c r="D67" s="25"/>
      <c r="E67" s="26"/>
      <c r="F67" s="27">
        <f t="shared" si="2"/>
        <v>0</v>
      </c>
      <c r="G67" s="28"/>
      <c r="H67" s="14"/>
      <c r="I67" s="29"/>
      <c r="J67" s="28"/>
      <c r="K67" s="27">
        <f t="shared" si="3"/>
        <v>0</v>
      </c>
      <c r="L67" s="28"/>
      <c r="M67" s="17"/>
      <c r="N67" s="30" t="b">
        <f>IF(A67='Route Type Table'!$A$2,Application!F67*'Route Type Table'!$B$2,IF(Application!A67='Route Type Table'!$A$3,Application!F67*'Route Type Table'!$B$3,IF(Application!A67='Route Type Table'!$A$4,Application!F67*'Route Type Table'!$B$4,IF(A67='Route Type Table'!$A$5,Application!F67*'Route Type Table'!$B$5,IF(Application!A67='Route Type Table'!$A$6,Application!F67*'Route Type Table'!$B$6,IF(Application!A67='Route Type Table'!$A$7,MIN(Application!F67*'Route Type Table'!$B$7,G67*'Route Type Table'!$C$7)))))))</f>
        <v>0</v>
      </c>
      <c r="P67"/>
      <c r="Q67"/>
      <c r="R67"/>
      <c r="S67"/>
      <c r="T67"/>
      <c r="U67"/>
      <c r="V67"/>
      <c r="W67"/>
    </row>
    <row r="68" spans="1:23" x14ac:dyDescent="0.35">
      <c r="A68" s="23"/>
      <c r="B68" s="24"/>
      <c r="C68" s="14"/>
      <c r="D68" s="25"/>
      <c r="E68" s="26"/>
      <c r="F68" s="27">
        <f t="shared" si="2"/>
        <v>0</v>
      </c>
      <c r="G68" s="28"/>
      <c r="H68" s="14"/>
      <c r="I68" s="29"/>
      <c r="J68" s="28"/>
      <c r="K68" s="27">
        <f t="shared" si="3"/>
        <v>0</v>
      </c>
      <c r="L68" s="28"/>
      <c r="M68" s="17"/>
      <c r="N68" s="30" t="b">
        <f>IF(A68='Route Type Table'!$A$2,Application!F68*'Route Type Table'!$B$2,IF(Application!A68='Route Type Table'!$A$3,Application!F68*'Route Type Table'!$B$3,IF(Application!A68='Route Type Table'!$A$4,Application!F68*'Route Type Table'!$B$4,IF(A68='Route Type Table'!$A$5,Application!F68*'Route Type Table'!$B$5,IF(Application!A68='Route Type Table'!$A$6,Application!F68*'Route Type Table'!$B$6,IF(Application!A68='Route Type Table'!$A$7,MIN(Application!F68*'Route Type Table'!$B$7,G68*'Route Type Table'!$C$7)))))))</f>
        <v>0</v>
      </c>
      <c r="P68"/>
      <c r="Q68"/>
      <c r="R68"/>
      <c r="S68"/>
      <c r="T68"/>
      <c r="U68"/>
      <c r="V68"/>
      <c r="W68"/>
    </row>
    <row r="69" spans="1:23" x14ac:dyDescent="0.35">
      <c r="A69" s="23"/>
      <c r="B69" s="24"/>
      <c r="C69" s="14"/>
      <c r="D69" s="25"/>
      <c r="E69" s="26"/>
      <c r="F69" s="27">
        <f t="shared" si="2"/>
        <v>0</v>
      </c>
      <c r="G69" s="28"/>
      <c r="H69" s="14"/>
      <c r="I69" s="29"/>
      <c r="J69" s="28"/>
      <c r="K69" s="27">
        <f t="shared" si="3"/>
        <v>0</v>
      </c>
      <c r="L69" s="28"/>
      <c r="M69" s="17"/>
      <c r="N69" s="30" t="b">
        <f>IF(A69='Route Type Table'!$A$2,Application!F69*'Route Type Table'!$B$2,IF(Application!A69='Route Type Table'!$A$3,Application!F69*'Route Type Table'!$B$3,IF(Application!A69='Route Type Table'!$A$4,Application!F69*'Route Type Table'!$B$4,IF(A69='Route Type Table'!$A$5,Application!F69*'Route Type Table'!$B$5,IF(Application!A69='Route Type Table'!$A$6,Application!F69*'Route Type Table'!$B$6,IF(Application!A69='Route Type Table'!$A$7,MIN(Application!F69*'Route Type Table'!$B$7,G69*'Route Type Table'!$C$7)))))))</f>
        <v>0</v>
      </c>
      <c r="P69"/>
      <c r="Q69"/>
      <c r="R69"/>
      <c r="S69"/>
      <c r="T69"/>
      <c r="U69"/>
      <c r="V69"/>
      <c r="W69"/>
    </row>
    <row r="70" spans="1:23" x14ac:dyDescent="0.35">
      <c r="A70" s="23"/>
      <c r="B70" s="24"/>
      <c r="C70" s="14"/>
      <c r="D70" s="25"/>
      <c r="E70" s="26"/>
      <c r="F70" s="27">
        <f t="shared" si="2"/>
        <v>0</v>
      </c>
      <c r="G70" s="28"/>
      <c r="H70" s="14"/>
      <c r="I70" s="29"/>
      <c r="J70" s="28"/>
      <c r="K70" s="27">
        <f t="shared" si="3"/>
        <v>0</v>
      </c>
      <c r="L70" s="28"/>
      <c r="M70" s="17"/>
      <c r="N70" s="30" t="b">
        <f>IF(A70='Route Type Table'!$A$2,Application!F70*'Route Type Table'!$B$2,IF(Application!A70='Route Type Table'!$A$3,Application!F70*'Route Type Table'!$B$3,IF(Application!A70='Route Type Table'!$A$4,Application!F70*'Route Type Table'!$B$4,IF(A70='Route Type Table'!$A$5,Application!F70*'Route Type Table'!$B$5,IF(Application!A70='Route Type Table'!$A$6,Application!F70*'Route Type Table'!$B$6,IF(Application!A70='Route Type Table'!$A$7,MIN(Application!F70*'Route Type Table'!$B$7,G70*'Route Type Table'!$C$7)))))))</f>
        <v>0</v>
      </c>
      <c r="P70"/>
      <c r="Q70"/>
      <c r="R70"/>
      <c r="S70"/>
      <c r="T70"/>
      <c r="U70"/>
      <c r="V70"/>
      <c r="W70"/>
    </row>
    <row r="71" spans="1:23" x14ac:dyDescent="0.35">
      <c r="A71" s="23"/>
      <c r="B71" s="24"/>
      <c r="C71" s="14"/>
      <c r="D71" s="25"/>
      <c r="E71" s="26"/>
      <c r="F71" s="27">
        <f t="shared" si="2"/>
        <v>0</v>
      </c>
      <c r="G71" s="28"/>
      <c r="H71" s="14"/>
      <c r="I71" s="29"/>
      <c r="J71" s="28"/>
      <c r="K71" s="27">
        <f t="shared" si="3"/>
        <v>0</v>
      </c>
      <c r="L71" s="28"/>
      <c r="M71" s="17"/>
      <c r="N71" s="30" t="b">
        <f>IF(A71='Route Type Table'!$A$2,Application!F71*'Route Type Table'!$B$2,IF(Application!A71='Route Type Table'!$A$3,Application!F71*'Route Type Table'!$B$3,IF(Application!A71='Route Type Table'!$A$4,Application!F71*'Route Type Table'!$B$4,IF(A71='Route Type Table'!$A$5,Application!F71*'Route Type Table'!$B$5,IF(Application!A71='Route Type Table'!$A$6,Application!F71*'Route Type Table'!$B$6,IF(Application!A71='Route Type Table'!$A$7,MIN(Application!F71*'Route Type Table'!$B$7,G71*'Route Type Table'!$C$7)))))))</f>
        <v>0</v>
      </c>
      <c r="P71"/>
      <c r="Q71"/>
      <c r="R71"/>
      <c r="S71"/>
      <c r="T71"/>
      <c r="U71"/>
      <c r="V71"/>
      <c r="W71"/>
    </row>
    <row r="72" spans="1:23" x14ac:dyDescent="0.35">
      <c r="A72" s="23"/>
      <c r="B72" s="24"/>
      <c r="C72" s="14"/>
      <c r="D72" s="25"/>
      <c r="E72" s="26"/>
      <c r="F72" s="27">
        <f t="shared" si="2"/>
        <v>0</v>
      </c>
      <c r="G72" s="28"/>
      <c r="H72" s="14"/>
      <c r="I72" s="29"/>
      <c r="J72" s="28"/>
      <c r="K72" s="27">
        <f t="shared" si="3"/>
        <v>0</v>
      </c>
      <c r="L72" s="28"/>
      <c r="M72" s="17"/>
      <c r="N72" s="30" t="b">
        <f>IF(A72='Route Type Table'!$A$2,Application!F72*'Route Type Table'!$B$2,IF(Application!A72='Route Type Table'!$A$3,Application!F72*'Route Type Table'!$B$3,IF(Application!A72='Route Type Table'!$A$4,Application!F72*'Route Type Table'!$B$4,IF(A72='Route Type Table'!$A$5,Application!F72*'Route Type Table'!$B$5,IF(Application!A72='Route Type Table'!$A$6,Application!F72*'Route Type Table'!$B$6,IF(Application!A72='Route Type Table'!$A$7,MIN(Application!F72*'Route Type Table'!$B$7,G72*'Route Type Table'!$C$7)))))))</f>
        <v>0</v>
      </c>
      <c r="P72"/>
      <c r="Q72"/>
      <c r="R72"/>
      <c r="S72"/>
      <c r="T72"/>
      <c r="U72"/>
      <c r="V72"/>
      <c r="W72"/>
    </row>
    <row r="73" spans="1:23" ht="15" thickBot="1" x14ac:dyDescent="0.4">
      <c r="A73" s="35" t="s">
        <v>56</v>
      </c>
      <c r="B73" s="36"/>
      <c r="C73" s="31"/>
      <c r="D73" s="48"/>
      <c r="E73" s="49"/>
      <c r="F73" s="7">
        <f>SUM(F33:F72)</f>
        <v>0</v>
      </c>
      <c r="G73" s="8">
        <f>SUM(G33:G72)</f>
        <v>0</v>
      </c>
      <c r="H73" s="31"/>
      <c r="I73" s="48"/>
      <c r="J73" s="49"/>
      <c r="K73" s="7">
        <f>SUM(K33:K72)</f>
        <v>0</v>
      </c>
      <c r="L73" s="8">
        <f>SUM(L33:L72)</f>
        <v>0</v>
      </c>
      <c r="M73" s="32"/>
      <c r="N73" s="8">
        <f>SUM(N33:N72)</f>
        <v>0</v>
      </c>
      <c r="P73"/>
      <c r="Q73"/>
      <c r="R73"/>
      <c r="S73"/>
      <c r="T73"/>
      <c r="U73"/>
      <c r="V73"/>
      <c r="W73"/>
    </row>
    <row r="74" spans="1:23" ht="15" thickTop="1" x14ac:dyDescent="0.35">
      <c r="P74"/>
      <c r="Q74"/>
      <c r="R74"/>
      <c r="S74"/>
      <c r="T74"/>
      <c r="U74"/>
      <c r="V74"/>
      <c r="W74"/>
    </row>
    <row r="75" spans="1:23" ht="23.5" x14ac:dyDescent="0.35">
      <c r="A75" s="1" t="s">
        <v>20</v>
      </c>
      <c r="P75"/>
      <c r="Q75"/>
      <c r="R75"/>
      <c r="S75"/>
      <c r="T75"/>
      <c r="U75"/>
      <c r="V75"/>
      <c r="W75"/>
    </row>
    <row r="76" spans="1:23" x14ac:dyDescent="0.35">
      <c r="A76" s="2" t="s">
        <v>21</v>
      </c>
      <c r="P76"/>
      <c r="Q76"/>
      <c r="R76"/>
      <c r="S76"/>
      <c r="T76"/>
      <c r="U76"/>
      <c r="V76"/>
      <c r="W76"/>
    </row>
    <row r="77" spans="1:23" x14ac:dyDescent="0.35">
      <c r="A77" s="2" t="s">
        <v>23</v>
      </c>
      <c r="P77"/>
      <c r="Q77"/>
      <c r="R77"/>
      <c r="S77"/>
      <c r="T77"/>
      <c r="U77"/>
      <c r="V77"/>
      <c r="W77"/>
    </row>
    <row r="78" spans="1:23" x14ac:dyDescent="0.35">
      <c r="A78" s="2" t="s">
        <v>22</v>
      </c>
    </row>
    <row r="79" spans="1:23" x14ac:dyDescent="0.35">
      <c r="A79" s="2" t="s">
        <v>24</v>
      </c>
    </row>
    <row r="81" spans="1:8" x14ac:dyDescent="0.35">
      <c r="A81" s="2" t="s">
        <v>25</v>
      </c>
      <c r="D81" s="38"/>
      <c r="E81" s="38"/>
      <c r="F81" s="38"/>
      <c r="G81" s="38"/>
    </row>
    <row r="82" spans="1:8" x14ac:dyDescent="0.35">
      <c r="A82" s="2" t="s">
        <v>30</v>
      </c>
      <c r="E82" s="38"/>
      <c r="F82" s="38"/>
      <c r="G82" s="38"/>
      <c r="H82" s="38"/>
    </row>
    <row r="83" spans="1:8" x14ac:dyDescent="0.35">
      <c r="A83" s="2" t="s">
        <v>17</v>
      </c>
      <c r="C83" s="37"/>
      <c r="D83" s="37"/>
      <c r="E83" s="37"/>
      <c r="F83" s="37"/>
    </row>
    <row r="84" spans="1:8" x14ac:dyDescent="0.35">
      <c r="A84" s="2" t="s">
        <v>18</v>
      </c>
      <c r="C84" s="37"/>
      <c r="D84" s="37"/>
      <c r="E84" s="37"/>
      <c r="F84" s="37"/>
    </row>
    <row r="85" spans="1:8" x14ac:dyDescent="0.35">
      <c r="A85" s="2" t="s">
        <v>19</v>
      </c>
      <c r="C85" s="38"/>
      <c r="D85" s="38"/>
      <c r="E85" s="38"/>
      <c r="F85" s="38"/>
    </row>
  </sheetData>
  <sheetProtection algorithmName="SHA-512" hashValue="N7eKcZn8mCiwNkdlt3qBYBQj9AhmA+mkmTNWPEBZlVKHpfha93Kcor1Rbd4yeO30LCYraZcr5EC2ov5wbNqVBQ==" saltValue="sPDroUolYgAqYxTiambVoA==" spinCount="100000" sheet="1" objects="1" scenarios="1"/>
  <mergeCells count="19">
    <mergeCell ref="I73:J73"/>
    <mergeCell ref="D73:E73"/>
    <mergeCell ref="D14:G14"/>
    <mergeCell ref="E8:F8"/>
    <mergeCell ref="A73:B73"/>
    <mergeCell ref="C83:F83"/>
    <mergeCell ref="C84:F84"/>
    <mergeCell ref="C85:F85"/>
    <mergeCell ref="A30:B30"/>
    <mergeCell ref="D11:G11"/>
    <mergeCell ref="D12:G12"/>
    <mergeCell ref="G13:J13"/>
    <mergeCell ref="D16:G16"/>
    <mergeCell ref="D81:G81"/>
    <mergeCell ref="G17:J17"/>
    <mergeCell ref="E82:H82"/>
    <mergeCell ref="D15:G15"/>
    <mergeCell ref="D30:G30"/>
    <mergeCell ref="I30:L30"/>
  </mergeCells>
  <dataValidations count="1">
    <dataValidation type="custom" allowBlank="1" showInputMessage="1" showErrorMessage="1" sqref="M33:M73 H33:H73 C33:C73" xr:uid="{29E98292-966C-4256-9653-0AA5F1575DE0}">
      <formula1>0</formula1>
    </dataValidation>
  </dataValidations>
  <hyperlinks>
    <hyperlink ref="E8" r:id="rId1" xr:uid="{9940EF81-FEA6-4D19-8690-334D73EBA857}"/>
    <hyperlink ref="E8:F8" r:id="rId2" display="Schtrans@tea.texas.gov" xr:uid="{86C90959-E983-4AF4-A686-91FC3884C0F4}"/>
  </hyperlinks>
  <pageMargins left="0.7" right="0.7" top="0.75" bottom="0.75" header="0.3" footer="0.3"/>
  <pageSetup orientation="landscape" horizontalDpi="1200" verticalDpi="1200" r:id="rId3"/>
  <extLst>
    <ext xmlns:x14="http://schemas.microsoft.com/office/spreadsheetml/2009/9/main" uri="{78C0D931-6437-407d-A8EE-F0AAD7539E65}">
      <x14:conditionalFormattings>
        <x14:conditionalFormatting xmlns:xm="http://schemas.microsoft.com/office/excel/2006/main">
          <x14:cfRule type="expression" priority="2" id="{9D705124-E2E5-4669-9AD0-9504920E84E1}">
            <xm:f>$A33&lt;&gt;'Route Type Table'!$A$2</xm:f>
            <x14:dxf>
              <fill>
                <patternFill>
                  <bgColor theme="1" tint="0.499984740745262"/>
                </patternFill>
              </fill>
            </x14:dxf>
          </x14:cfRule>
          <xm:sqref>I33:L51</xm:sqref>
        </x14:conditionalFormatting>
        <x14:conditionalFormatting xmlns:xm="http://schemas.microsoft.com/office/excel/2006/main">
          <x14:cfRule type="expression" priority="1" id="{41B0A966-83F1-40EE-BEE4-341492B927F5}">
            <xm:f>$A52&lt;&gt;'Route Type Table'!$A$2</xm:f>
            <x14:dxf>
              <fill>
                <patternFill>
                  <bgColor theme="1" tint="0.499984740745262"/>
                </patternFill>
              </fill>
            </x14:dxf>
          </x14:cfRule>
          <xm:sqref>I52:L72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6BD39413-884A-4F38-906A-2C7750D81487}">
          <x14:formula1>
            <xm:f>'Route Type Table'!$A$2:$A$7</xm:f>
          </x14:formula1>
          <xm:sqref>A33:A72</xm:sqref>
        </x14:dataValidation>
        <x14:dataValidation type="custom" showInputMessage="1" showErrorMessage="1" xr:uid="{F4784915-7D4E-4F92-8893-A39FEF0DF773}">
          <x14:formula1>
            <xm:f>$A33='Route Type Table'!$A$2</xm:f>
          </x14:formula1>
          <xm:sqref>I33:L72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A7358-4D30-4670-AA2B-0DBAC8FCF228}">
  <dimension ref="A1:W10"/>
  <sheetViews>
    <sheetView workbookViewId="0">
      <selection activeCell="B7" sqref="B7"/>
    </sheetView>
  </sheetViews>
  <sheetFormatPr defaultRowHeight="14.5" x14ac:dyDescent="0.35"/>
  <cols>
    <col min="1" max="1" width="11" bestFit="1" customWidth="1"/>
    <col min="2" max="2" width="12.81640625" bestFit="1" customWidth="1"/>
    <col min="3" max="3" width="25" bestFit="1" customWidth="1"/>
  </cols>
  <sheetData>
    <row r="1" spans="1:23" ht="29" x14ac:dyDescent="0.35">
      <c r="A1" t="s">
        <v>6</v>
      </c>
      <c r="B1" t="s">
        <v>45</v>
      </c>
      <c r="C1" s="6" t="s">
        <v>48</v>
      </c>
    </row>
    <row r="2" spans="1:23" x14ac:dyDescent="0.35">
      <c r="A2" t="s">
        <v>39</v>
      </c>
      <c r="B2" s="5">
        <v>1</v>
      </c>
      <c r="C2" s="5"/>
    </row>
    <row r="3" spans="1:23" x14ac:dyDescent="0.35">
      <c r="A3" t="s">
        <v>41</v>
      </c>
      <c r="B3" s="5">
        <v>1</v>
      </c>
      <c r="C3" s="5"/>
    </row>
    <row r="4" spans="1:23" x14ac:dyDescent="0.35">
      <c r="A4" t="s">
        <v>40</v>
      </c>
      <c r="B4" s="5">
        <v>1.08</v>
      </c>
      <c r="C4" s="5"/>
    </row>
    <row r="5" spans="1:23" x14ac:dyDescent="0.35">
      <c r="A5" t="s">
        <v>42</v>
      </c>
      <c r="B5" s="5">
        <v>1.08</v>
      </c>
      <c r="C5" s="5"/>
    </row>
    <row r="6" spans="1:23" x14ac:dyDescent="0.35">
      <c r="A6" t="s">
        <v>43</v>
      </c>
      <c r="B6" s="5">
        <v>2</v>
      </c>
    </row>
    <row r="7" spans="1:23" x14ac:dyDescent="0.35">
      <c r="A7" t="s">
        <v>44</v>
      </c>
      <c r="B7" s="5">
        <v>0.25</v>
      </c>
      <c r="C7" s="5">
        <v>816</v>
      </c>
    </row>
    <row r="10" spans="1:23" s="2" customFormat="1" x14ac:dyDescent="0.35">
      <c r="A10" s="2" t="s">
        <v>46</v>
      </c>
      <c r="B10" s="2" t="s">
        <v>47</v>
      </c>
      <c r="P10"/>
      <c r="Q10"/>
      <c r="R10"/>
      <c r="S10"/>
      <c r="T10"/>
      <c r="U10"/>
      <c r="V10"/>
      <c r="W10"/>
    </row>
  </sheetData>
  <sheetProtection algorithmName="SHA-512" hashValue="Q3fr32t5bZj/KfmzNIBmcwtf+c20ol06ikmB1Fg1Djkn8Ry2obpQKE7SC+2ZHlOZMJcxVBjPPx/eUsh3sXnNCg==" saltValue="qrAXZVv+G93DrQIE9vC3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vt:lpstr>
      <vt:lpstr>Route Type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Ayala, Oscar</dc:creator>
  <cp:lastModifiedBy>Moore, Jim</cp:lastModifiedBy>
  <dcterms:created xsi:type="dcterms:W3CDTF">2020-05-06T13:56:52Z</dcterms:created>
  <dcterms:modified xsi:type="dcterms:W3CDTF">2022-07-06T18:52:14Z</dcterms:modified>
</cp:coreProperties>
</file>